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1"/>
  </bookViews>
  <sheets>
    <sheet name="Свод" sheetId="16" r:id="rId1"/>
    <sheet name="1 Д  (2)" sheetId="24" r:id="rId2"/>
    <sheet name="10 Д  " sheetId="15" r:id="rId3"/>
    <sheet name="9 Д   " sheetId="14" r:id="rId4"/>
    <sheet name="8 Д  " sheetId="13" r:id="rId5"/>
    <sheet name="7 Д    " sheetId="12" r:id="rId6"/>
    <sheet name="6 ДЕНЬ  " sheetId="11" r:id="rId7"/>
    <sheet name="5 Д " sheetId="10" r:id="rId8"/>
    <sheet name="4 Д  " sheetId="5" r:id="rId9"/>
    <sheet name="3 Д  " sheetId="6" r:id="rId10"/>
    <sheet name="2 Д   " sheetId="9" r:id="rId11"/>
    <sheet name="1 Д " sheetId="1" r:id="rId12"/>
    <sheet name="Лист1" sheetId="25" r:id="rId13"/>
    <sheet name="Лист2" sheetId="26" r:id="rId14"/>
  </sheets>
  <calcPr calcId="145621"/>
</workbook>
</file>

<file path=xl/calcChain.xml><?xml version="1.0" encoding="utf-8"?>
<calcChain xmlns="http://schemas.openxmlformats.org/spreadsheetml/2006/main">
  <c r="I21" i="10" l="1"/>
  <c r="I15" i="15" l="1"/>
  <c r="I16" i="14" l="1"/>
  <c r="I17" i="9"/>
  <c r="D7" i="15" l="1"/>
  <c r="F19" i="15" l="1"/>
  <c r="I16" i="11"/>
  <c r="H16" i="11"/>
  <c r="G16" i="11"/>
  <c r="F16" i="11"/>
  <c r="E16" i="11"/>
  <c r="D16" i="11"/>
  <c r="I9" i="11"/>
  <c r="H9" i="11"/>
  <c r="G9" i="11"/>
  <c r="F9" i="11"/>
  <c r="E9" i="11"/>
  <c r="I16" i="5" l="1"/>
  <c r="H16" i="5"/>
  <c r="G16" i="5"/>
  <c r="F16" i="5"/>
  <c r="E16" i="5"/>
  <c r="D16" i="5"/>
  <c r="I20" i="1"/>
  <c r="H20" i="1"/>
  <c r="G20" i="1"/>
  <c r="F20" i="1"/>
  <c r="E20" i="1"/>
  <c r="D20" i="1"/>
  <c r="I15" i="1"/>
  <c r="H15" i="1"/>
  <c r="G15" i="1"/>
  <c r="F15" i="1"/>
  <c r="E15" i="1"/>
  <c r="F16" i="14" l="1"/>
  <c r="E21" i="14"/>
  <c r="H19" i="15"/>
  <c r="H15" i="15"/>
  <c r="H21" i="14"/>
  <c r="H16" i="14"/>
  <c r="H21" i="13"/>
  <c r="H16" i="13"/>
  <c r="H19" i="12"/>
  <c r="H15" i="12"/>
  <c r="H7" i="12"/>
  <c r="H9" i="12" s="1"/>
  <c r="H7" i="11"/>
  <c r="E17" i="9"/>
  <c r="F17" i="9"/>
  <c r="G17" i="9"/>
  <c r="H17" i="9"/>
  <c r="D17" i="9"/>
  <c r="I21" i="6"/>
  <c r="H21" i="6"/>
  <c r="G21" i="6"/>
  <c r="F21" i="6"/>
  <c r="D21" i="6"/>
  <c r="D22" i="6" s="1"/>
  <c r="E21" i="6"/>
  <c r="H16" i="6"/>
  <c r="H7" i="6"/>
  <c r="E21" i="5"/>
  <c r="F21" i="5"/>
  <c r="G21" i="5"/>
  <c r="H21" i="5"/>
  <c r="I21" i="5"/>
  <c r="H21" i="10"/>
  <c r="H17" i="10"/>
  <c r="H7" i="10"/>
  <c r="D21" i="11"/>
  <c r="E21" i="11"/>
  <c r="F21" i="11"/>
  <c r="G21" i="11"/>
  <c r="H21" i="11"/>
  <c r="I21" i="11"/>
  <c r="E21" i="9"/>
  <c r="F21" i="9"/>
  <c r="G21" i="9"/>
  <c r="H21" i="9"/>
  <c r="I21" i="9"/>
  <c r="I9" i="15"/>
  <c r="D9" i="15"/>
  <c r="I9" i="10"/>
  <c r="D9" i="10"/>
  <c r="I9" i="6"/>
  <c r="D9" i="6"/>
  <c r="I9" i="1"/>
  <c r="D9" i="1"/>
  <c r="H9" i="14"/>
  <c r="H7" i="14"/>
  <c r="H9" i="13"/>
  <c r="H7" i="13"/>
  <c r="H9" i="5"/>
  <c r="H7" i="5"/>
  <c r="I9" i="12"/>
  <c r="G9" i="12"/>
  <c r="F9" i="12"/>
  <c r="E9" i="12"/>
  <c r="D9" i="12"/>
  <c r="H7" i="9"/>
  <c r="H9" i="9" s="1"/>
  <c r="E7" i="15"/>
  <c r="F7" i="15"/>
  <c r="G7" i="15"/>
  <c r="H7" i="15"/>
  <c r="I7" i="15"/>
  <c r="D9" i="11"/>
  <c r="I7" i="1"/>
  <c r="H7" i="1"/>
  <c r="G7" i="1"/>
  <c r="F7" i="1"/>
  <c r="E7" i="1"/>
  <c r="D7" i="1"/>
  <c r="D21" i="1" s="1"/>
  <c r="H20" i="15" l="1"/>
  <c r="H22" i="11"/>
  <c r="H21" i="1"/>
  <c r="H22" i="13"/>
  <c r="H22" i="14"/>
  <c r="H22" i="10"/>
  <c r="H20" i="12"/>
  <c r="H22" i="5"/>
  <c r="H22" i="9"/>
  <c r="H22" i="6"/>
  <c r="I7" i="9"/>
  <c r="I9" i="9"/>
  <c r="C4" i="16"/>
  <c r="O5" i="16"/>
  <c r="P5" i="16" s="1"/>
  <c r="C7" i="16"/>
  <c r="C6" i="16"/>
  <c r="C3" i="16"/>
  <c r="O7" i="16"/>
  <c r="O6" i="16"/>
  <c r="O4" i="16"/>
  <c r="O3" i="16"/>
  <c r="I22" i="9" l="1"/>
  <c r="E7" i="6"/>
  <c r="D19" i="15"/>
  <c r="I19" i="15"/>
  <c r="I20" i="15" s="1"/>
  <c r="G19" i="15"/>
  <c r="G15" i="15"/>
  <c r="F15" i="15"/>
  <c r="F20" i="15" s="1"/>
  <c r="G21" i="14"/>
  <c r="F21" i="14"/>
  <c r="G16" i="14"/>
  <c r="I9" i="14"/>
  <c r="G9" i="14"/>
  <c r="F9" i="14"/>
  <c r="I7" i="14"/>
  <c r="G7" i="14"/>
  <c r="F7" i="14"/>
  <c r="I21" i="13"/>
  <c r="G21" i="13"/>
  <c r="F21" i="13"/>
  <c r="I16" i="13"/>
  <c r="G16" i="13"/>
  <c r="F16" i="13"/>
  <c r="I9" i="13"/>
  <c r="G9" i="13"/>
  <c r="F9" i="13"/>
  <c r="I7" i="13"/>
  <c r="G7" i="13"/>
  <c r="F7" i="13"/>
  <c r="I19" i="12"/>
  <c r="G19" i="12"/>
  <c r="F19" i="12"/>
  <c r="I15" i="12"/>
  <c r="G15" i="12"/>
  <c r="F15" i="12"/>
  <c r="I7" i="12"/>
  <c r="G7" i="12"/>
  <c r="F7" i="12"/>
  <c r="I7" i="11"/>
  <c r="I22" i="11" s="1"/>
  <c r="G7" i="11"/>
  <c r="G22" i="11" s="1"/>
  <c r="F7" i="11"/>
  <c r="F22" i="11" s="1"/>
  <c r="G21" i="10"/>
  <c r="F21" i="10"/>
  <c r="G17" i="10"/>
  <c r="F17" i="10"/>
  <c r="I7" i="10"/>
  <c r="G7" i="10"/>
  <c r="F7" i="10"/>
  <c r="G9" i="9"/>
  <c r="F9" i="9"/>
  <c r="G7" i="9"/>
  <c r="F7" i="9"/>
  <c r="G21" i="1"/>
  <c r="D21" i="10"/>
  <c r="E21" i="10"/>
  <c r="G20" i="15" l="1"/>
  <c r="I22" i="14"/>
  <c r="G22" i="10"/>
  <c r="I22" i="10"/>
  <c r="F22" i="10"/>
  <c r="F22" i="14"/>
  <c r="G22" i="14"/>
  <c r="G22" i="9"/>
  <c r="F22" i="9"/>
  <c r="I21" i="1"/>
  <c r="G22" i="13"/>
  <c r="F22" i="13"/>
  <c r="I22" i="13"/>
  <c r="F21" i="1"/>
  <c r="F20" i="12"/>
  <c r="I20" i="12"/>
  <c r="G20" i="12"/>
  <c r="E9" i="9"/>
  <c r="E7" i="9"/>
  <c r="I16" i="6"/>
  <c r="G16" i="6"/>
  <c r="F16" i="6"/>
  <c r="E16" i="6"/>
  <c r="I7" i="6"/>
  <c r="G7" i="6"/>
  <c r="F7" i="6"/>
  <c r="G7" i="5"/>
  <c r="G9" i="5"/>
  <c r="I9" i="5"/>
  <c r="F9" i="5"/>
  <c r="E9" i="5"/>
  <c r="I7" i="5"/>
  <c r="F7" i="5"/>
  <c r="D7" i="14"/>
  <c r="E19" i="15"/>
  <c r="E15" i="15"/>
  <c r="D15" i="15"/>
  <c r="D20" i="15" s="1"/>
  <c r="D21" i="14"/>
  <c r="E16" i="14"/>
  <c r="D16" i="14"/>
  <c r="E9" i="14"/>
  <c r="D9" i="14"/>
  <c r="E7" i="14"/>
  <c r="E21" i="13"/>
  <c r="E16" i="13"/>
  <c r="D16" i="13"/>
  <c r="E9" i="13"/>
  <c r="D9" i="13"/>
  <c r="E7" i="13"/>
  <c r="D7" i="13"/>
  <c r="E19" i="12"/>
  <c r="D19" i="12"/>
  <c r="E15" i="12"/>
  <c r="D15" i="12"/>
  <c r="E7" i="12"/>
  <c r="D7" i="12"/>
  <c r="E7" i="11"/>
  <c r="E22" i="11" s="1"/>
  <c r="D7" i="11"/>
  <c r="D22" i="11" s="1"/>
  <c r="E17" i="10"/>
  <c r="D17" i="10"/>
  <c r="E7" i="10"/>
  <c r="D7" i="10"/>
  <c r="D7" i="9"/>
  <c r="D21" i="9"/>
  <c r="D9" i="9"/>
  <c r="D16" i="6"/>
  <c r="D7" i="6"/>
  <c r="D7" i="5"/>
  <c r="D21" i="5"/>
  <c r="D9" i="5"/>
  <c r="E7" i="5"/>
  <c r="E22" i="14" l="1"/>
  <c r="E20" i="15"/>
  <c r="E22" i="10"/>
  <c r="E22" i="9"/>
  <c r="D22" i="14"/>
  <c r="D22" i="13"/>
  <c r="E21" i="1"/>
  <c r="E22" i="5"/>
  <c r="E22" i="13"/>
  <c r="G22" i="5"/>
  <c r="D22" i="10"/>
  <c r="F22" i="5"/>
  <c r="D22" i="5"/>
  <c r="D22" i="9"/>
  <c r="D20" i="12"/>
  <c r="E20" i="12"/>
  <c r="G22" i="6"/>
  <c r="F22" i="6"/>
  <c r="I22" i="6"/>
  <c r="I22" i="5"/>
  <c r="P4" i="16" l="1"/>
  <c r="E22" i="6"/>
  <c r="P7" i="16"/>
  <c r="P6" i="16"/>
  <c r="P3" i="16"/>
</calcChain>
</file>

<file path=xl/sharedStrings.xml><?xml version="1.0" encoding="utf-8"?>
<sst xmlns="http://schemas.openxmlformats.org/spreadsheetml/2006/main" count="477" uniqueCount="217">
  <si>
    <t xml:space="preserve"> </t>
  </si>
  <si>
    <t>Наименование</t>
  </si>
  <si>
    <t>Итого:</t>
  </si>
  <si>
    <t>Выход (гр)</t>
  </si>
  <si>
    <t>Какао с молоком</t>
  </si>
  <si>
    <t>Каша Геркулесова молочная с маслом сливочным</t>
  </si>
  <si>
    <t>Хлеб: Ржаной</t>
  </si>
  <si>
    <t>Пудинг из творога</t>
  </si>
  <si>
    <t>Пищевые вещества(Г)</t>
  </si>
  <si>
    <t>Б</t>
  </si>
  <si>
    <t>Ж</t>
  </si>
  <si>
    <t>У</t>
  </si>
  <si>
    <t>Витамин С</t>
  </si>
  <si>
    <t>Энергетическая ценность (Ккал)</t>
  </si>
  <si>
    <t>Приём пищи</t>
  </si>
  <si>
    <t>Завтрак</t>
  </si>
  <si>
    <t>Обед</t>
  </si>
  <si>
    <t>ДЕНЬ ВОСЬМОЙ</t>
  </si>
  <si>
    <t>ДЕНЬ ДЕВЯТЫЙ</t>
  </si>
  <si>
    <t>ДЕНЬ ПЕРВЫЙ</t>
  </si>
  <si>
    <t>ДЕНЬ ВТОРОЙ</t>
  </si>
  <si>
    <t>ДЕНЬ ТРЕТИЙ</t>
  </si>
  <si>
    <t>ДЕНЬ ЧЕТВЁРТЫЙ</t>
  </si>
  <si>
    <t>ДЕНЬ ПЯТЫЙ</t>
  </si>
  <si>
    <t>ДЕНЬ ШЕСТОЙ</t>
  </si>
  <si>
    <t>ДЕНЬ СЕДЬМОЙ</t>
  </si>
  <si>
    <t>Кофейный напиток с молоком</t>
  </si>
  <si>
    <r>
      <t>ДЕНЬ</t>
    </r>
    <r>
      <rPr>
        <u/>
        <sz val="14"/>
        <color theme="1"/>
        <rFont val="Times New Roman"/>
        <family val="1"/>
        <charset val="204"/>
      </rPr>
      <t xml:space="preserve"> ДЕСЯТЫЙ</t>
    </r>
  </si>
  <si>
    <t>Итого за   день</t>
  </si>
  <si>
    <t>День</t>
  </si>
  <si>
    <t>Энергия (ккал)</t>
  </si>
  <si>
    <t>Белок</t>
  </si>
  <si>
    <t>Жиры,г</t>
  </si>
  <si>
    <t>Углеводы,г</t>
  </si>
  <si>
    <t>Норма</t>
  </si>
  <si>
    <t xml:space="preserve">   СанПин</t>
  </si>
  <si>
    <t>не менее 60%</t>
  </si>
  <si>
    <t>2 Завтрак</t>
  </si>
  <si>
    <t>Утверждаю</t>
  </si>
  <si>
    <t>Заведующий МБДОУ - детский сад комбинированного вида № 55</t>
  </si>
  <si>
    <t>Е.Ю. Шадрина</t>
  </si>
  <si>
    <t>Приказ №</t>
  </si>
  <si>
    <t>Примерное 10 дневное меню</t>
  </si>
  <si>
    <t>МБДОУ - детский сад комбинированного вида № 55</t>
  </si>
  <si>
    <t>Источники технологических карт:</t>
  </si>
  <si>
    <t xml:space="preserve">2. "Сборник технических нормативов для питания </t>
  </si>
  <si>
    <t>детей в дошкольных организациях"</t>
  </si>
  <si>
    <t>УрГЭУ Екатеринбург 2011 г.</t>
  </si>
  <si>
    <t>Средняя приложний</t>
  </si>
  <si>
    <t>Режим 10,5 ч.</t>
  </si>
  <si>
    <t>Итого 10 дней</t>
  </si>
  <si>
    <t>Каллорийность питания</t>
  </si>
  <si>
    <t xml:space="preserve">в т.ч.животный </t>
  </si>
  <si>
    <t>Среднее за 1 день (Допустимость отклонений +/-5%</t>
  </si>
  <si>
    <t>Свекольник со сметаной</t>
  </si>
  <si>
    <t>5\2</t>
  </si>
  <si>
    <t>2\2</t>
  </si>
  <si>
    <t>6\2</t>
  </si>
  <si>
    <t>Суп-пюре из птицы</t>
  </si>
  <si>
    <t>3\3</t>
  </si>
  <si>
    <t>Суфле творожное</t>
  </si>
  <si>
    <t>4\3</t>
  </si>
  <si>
    <t>24\2</t>
  </si>
  <si>
    <t>4\13</t>
  </si>
  <si>
    <t>13\10</t>
  </si>
  <si>
    <t>14\10</t>
  </si>
  <si>
    <t>36\8</t>
  </si>
  <si>
    <t>5\10</t>
  </si>
  <si>
    <t>15\10</t>
  </si>
  <si>
    <t>Напиток из шиповника</t>
  </si>
  <si>
    <t>11\10</t>
  </si>
  <si>
    <t>Чай с лимоном</t>
  </si>
  <si>
    <t>12\10</t>
  </si>
  <si>
    <t>Чай с молоком</t>
  </si>
  <si>
    <t>№ технолог.карты</t>
  </si>
  <si>
    <t>5\11</t>
  </si>
  <si>
    <t>8\4</t>
  </si>
  <si>
    <t>14\4</t>
  </si>
  <si>
    <t>17\5</t>
  </si>
  <si>
    <t>19\5</t>
  </si>
  <si>
    <t xml:space="preserve">Сок   </t>
  </si>
  <si>
    <t>2\6</t>
  </si>
  <si>
    <t>Хлеб пшеничный</t>
  </si>
  <si>
    <t>Б/Н</t>
  </si>
  <si>
    <t>11\2</t>
  </si>
  <si>
    <t>Итого за день</t>
  </si>
  <si>
    <t>Фрукты в ассортименте</t>
  </si>
  <si>
    <t>19\4</t>
  </si>
  <si>
    <t>Сок</t>
  </si>
  <si>
    <t>8\13</t>
  </si>
  <si>
    <t>9\13</t>
  </si>
  <si>
    <t>Каша ячневая  молочная с маслом сливочным</t>
  </si>
  <si>
    <t>7\4</t>
  </si>
  <si>
    <t xml:space="preserve">Каша пшенично-кукурузная молочная с маслом сливочным </t>
  </si>
  <si>
    <t>Компот из сухофруктов</t>
  </si>
  <si>
    <t xml:space="preserve">Сок </t>
  </si>
  <si>
    <t>20\1</t>
  </si>
  <si>
    <t>32\1</t>
  </si>
  <si>
    <t>34\2</t>
  </si>
  <si>
    <t>Гренки</t>
  </si>
  <si>
    <t>Каша рисовая молочная с маслом сливочным</t>
  </si>
  <si>
    <t>7\10</t>
  </si>
  <si>
    <t>6\10</t>
  </si>
  <si>
    <t xml:space="preserve">Щи  со сметаной </t>
  </si>
  <si>
    <t>Каша: Гречневая  молочная с маслом сливочным</t>
  </si>
  <si>
    <t>Салат из отварной свеклы с растительным маслом</t>
  </si>
  <si>
    <t>Мясо говядины тушеное с овощами</t>
  </si>
  <si>
    <t>4\10</t>
  </si>
  <si>
    <t>Компот: из сухофруктов (курага, изюм)</t>
  </si>
  <si>
    <t xml:space="preserve">Батон с маслом и сыром </t>
  </si>
  <si>
    <t>5\9</t>
  </si>
  <si>
    <t xml:space="preserve">Котлета из мяса кур </t>
  </si>
  <si>
    <t xml:space="preserve">Капуста тушеная </t>
  </si>
  <si>
    <t xml:space="preserve">Фрукты в ассортименте </t>
  </si>
  <si>
    <t>15\4</t>
  </si>
  <si>
    <t>Борщ со сметаной</t>
  </si>
  <si>
    <t>11\8\1</t>
  </si>
  <si>
    <t xml:space="preserve">Гуляш из мяса говядины </t>
  </si>
  <si>
    <t>Картофельное пюре с морковью</t>
  </si>
  <si>
    <t>Компот из сухофруктов (чернослив, изюм)</t>
  </si>
  <si>
    <t>1\5</t>
  </si>
  <si>
    <t xml:space="preserve">Джем </t>
  </si>
  <si>
    <t>5\4</t>
  </si>
  <si>
    <t>Каша манная молочная с маслом сливочным</t>
  </si>
  <si>
    <t>Батон с маслом и сыром</t>
  </si>
  <si>
    <t xml:space="preserve">Рассольник с крупой  со сметаной </t>
  </si>
  <si>
    <t xml:space="preserve">Кондитерские изделия </t>
  </si>
  <si>
    <t>14\8</t>
  </si>
  <si>
    <t>Полдник</t>
  </si>
  <si>
    <t xml:space="preserve">Полдник </t>
  </si>
  <si>
    <t xml:space="preserve">Батон  с маслом  </t>
  </si>
  <si>
    <t>Салат из отварной свеклы и моркови с раст. масл.</t>
  </si>
  <si>
    <t>15\2</t>
  </si>
  <si>
    <t>Суп овощной с мясными фрикадельками, со сметаной</t>
  </si>
  <si>
    <t>Запеканка картофельная, фаршированная отв.мясом говядины</t>
  </si>
  <si>
    <t>Соус молочный с овощами</t>
  </si>
  <si>
    <t>Компот: из сухофруктов (чернослив, изюм)</t>
  </si>
  <si>
    <t>Сгущенка для запеканок</t>
  </si>
  <si>
    <t>2\11</t>
  </si>
  <si>
    <t>4\9</t>
  </si>
  <si>
    <t>Плов из мясо кур</t>
  </si>
  <si>
    <t>Фрукты в асоортименте</t>
  </si>
  <si>
    <t xml:space="preserve">Каша: пшенная молочнаяс  маслом сливочным  </t>
  </si>
  <si>
    <t>11\4</t>
  </si>
  <si>
    <t>Компот из сухофруктов (курага, изюм)</t>
  </si>
  <si>
    <t>14\2</t>
  </si>
  <si>
    <t>10\7</t>
  </si>
  <si>
    <t>Каартофельное пюре</t>
  </si>
  <si>
    <t>29\1</t>
  </si>
  <si>
    <t>Салат из отварного картофеля,моркови,свеклы с репчатым луком,сол.огурцом, маслом раст.</t>
  </si>
  <si>
    <t>Суп картофельный с горохом</t>
  </si>
  <si>
    <t xml:space="preserve">Батон с маслом  </t>
  </si>
  <si>
    <t>Салат из отварного картофеля с зеленым горошком раст.маслом</t>
  </si>
  <si>
    <t>Сырники запеченые</t>
  </si>
  <si>
    <t>Запеканка из творога</t>
  </si>
  <si>
    <t>10\5</t>
  </si>
  <si>
    <t>Екатеринбург 2022 г</t>
  </si>
  <si>
    <t>Каша пшеничная молочная с маслом сливочным</t>
  </si>
  <si>
    <t>7.233</t>
  </si>
  <si>
    <t>Кисель</t>
  </si>
  <si>
    <t>7//368</t>
  </si>
  <si>
    <t xml:space="preserve">Макароны отварные </t>
  </si>
  <si>
    <t>Батон  с маслом  с сыром</t>
  </si>
  <si>
    <t>Греча  с овощами</t>
  </si>
  <si>
    <t>Биточки (котлеты)из мяса говядины паровые</t>
  </si>
  <si>
    <t>Компот из сухофруктов и шиповника</t>
  </si>
  <si>
    <t>Суп из  овощей со сметаной</t>
  </si>
  <si>
    <t>3\8</t>
  </si>
  <si>
    <t xml:space="preserve"> 12\11</t>
  </si>
  <si>
    <t>21\1</t>
  </si>
  <si>
    <t>2//4</t>
  </si>
  <si>
    <t>43/3</t>
  </si>
  <si>
    <t>10//1</t>
  </si>
  <si>
    <t>8//12</t>
  </si>
  <si>
    <t>Сдоба обыкновенная</t>
  </si>
  <si>
    <t>Ватрушка со сметаной</t>
  </si>
  <si>
    <t>6//12</t>
  </si>
  <si>
    <t>2\6-3/6</t>
  </si>
  <si>
    <t xml:space="preserve">Омлет запеченый или паровой  </t>
  </si>
  <si>
    <t>2//12</t>
  </si>
  <si>
    <t>Булочка творожная</t>
  </si>
  <si>
    <t>2,/7</t>
  </si>
  <si>
    <t>Салат из квашеной капусты с луком и растительным маслом</t>
  </si>
  <si>
    <t>4,/3</t>
  </si>
  <si>
    <t>Салат из отварной свеклы с соленым огурцом с раст.маслом</t>
  </si>
  <si>
    <t xml:space="preserve">243\1     </t>
  </si>
  <si>
    <t>34,/2</t>
  </si>
  <si>
    <t>17,/2</t>
  </si>
  <si>
    <t xml:space="preserve">Голубцы ленивые молочном соусе.  </t>
  </si>
  <si>
    <t>13//8</t>
  </si>
  <si>
    <t>Бифштекс рубленный паровой</t>
  </si>
  <si>
    <t>Омлет натуральный</t>
  </si>
  <si>
    <t>Рыба отварная под маринадом (горбуша)</t>
  </si>
  <si>
    <t>Кнели рыбные паровые (минтай)</t>
  </si>
  <si>
    <t>7.206с/2</t>
  </si>
  <si>
    <t>Пирожки  с капустой</t>
  </si>
  <si>
    <t>1//1</t>
  </si>
  <si>
    <t>7.143</t>
  </si>
  <si>
    <t>5\1</t>
  </si>
  <si>
    <t xml:space="preserve">Салат из белокачанной капусты с морковью с раст.масл. </t>
  </si>
  <si>
    <t>20//2</t>
  </si>
  <si>
    <t>Суп Лапша на курином бульоне</t>
  </si>
  <si>
    <t xml:space="preserve">Салат из моркови с раст.маслом </t>
  </si>
  <si>
    <t>Кисло-молочные продукты (Биокефир)</t>
  </si>
  <si>
    <t>4//13</t>
  </si>
  <si>
    <t>035//3</t>
  </si>
  <si>
    <t>Кисло-молочный продукт (Снежок)</t>
  </si>
  <si>
    <t>Горошек зеленый</t>
  </si>
  <si>
    <t>7.275/2</t>
  </si>
  <si>
    <t>Икра кабачковая</t>
  </si>
  <si>
    <t>18\2</t>
  </si>
  <si>
    <t>Суп картофельный с макаронными изделиями</t>
  </si>
  <si>
    <t>Кисло-молочные продукты (Биойогурт)</t>
  </si>
  <si>
    <t>20//1</t>
  </si>
  <si>
    <t>Огурец консервированный</t>
  </si>
  <si>
    <t>6//10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</si>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</sst>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3" borderId="5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" fontId="3" fillId="0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16" fontId="3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Layout" zoomScaleNormal="100" workbookViewId="0">
      <selection activeCell="C15" sqref="C15"/>
    </sheetView>
  </sheetViews>
  <sheetFormatPr defaultColWidth="9.140625" defaultRowHeight="15" x14ac:dyDescent="0.25"/>
  <cols>
    <col min="1" max="1" width="11.42578125" customWidth="1"/>
    <col min="2" max="2" width="9" customWidth="1"/>
    <col min="3" max="3" width="8.28515625" customWidth="1"/>
    <col min="4" max="4" width="7.42578125" customWidth="1"/>
    <col min="5" max="5" width="6.7109375" customWidth="1"/>
    <col min="6" max="6" width="7.140625" customWidth="1"/>
    <col min="7" max="8" width="7.28515625" customWidth="1"/>
    <col min="9" max="9" width="7" customWidth="1"/>
    <col min="10" max="10" width="6" customWidth="1"/>
    <col min="11" max="11" width="6.7109375" customWidth="1"/>
    <col min="12" max="12" width="6.140625" customWidth="1"/>
    <col min="13" max="14" width="6.5703125" customWidth="1"/>
    <col min="15" max="15" width="10.140625" customWidth="1"/>
  </cols>
  <sheetData>
    <row r="1" spans="1:16" ht="15.75" x14ac:dyDescent="0.25">
      <c r="A1" s="4"/>
      <c r="B1" s="162" t="s">
        <v>34</v>
      </c>
      <c r="C1" s="162"/>
      <c r="D1" s="162" t="s">
        <v>29</v>
      </c>
      <c r="E1" s="162"/>
      <c r="F1" s="162"/>
      <c r="G1" s="162"/>
      <c r="H1" s="162"/>
      <c r="I1" s="162"/>
      <c r="J1" s="162"/>
      <c r="K1" s="162"/>
      <c r="L1" s="162"/>
      <c r="M1" s="162"/>
      <c r="N1" s="59"/>
      <c r="O1" s="4"/>
      <c r="P1" s="24"/>
    </row>
    <row r="2" spans="1:16" ht="90" x14ac:dyDescent="0.25">
      <c r="A2" s="61" t="s">
        <v>51</v>
      </c>
      <c r="B2" s="5" t="s">
        <v>35</v>
      </c>
      <c r="C2" s="60" t="s">
        <v>49</v>
      </c>
      <c r="D2" s="23">
        <v>1</v>
      </c>
      <c r="E2" s="23">
        <v>2</v>
      </c>
      <c r="F2" s="23">
        <v>3</v>
      </c>
      <c r="G2" s="23">
        <v>4</v>
      </c>
      <c r="H2" s="23">
        <v>5</v>
      </c>
      <c r="I2" s="23">
        <v>6</v>
      </c>
      <c r="J2" s="23">
        <v>7</v>
      </c>
      <c r="K2" s="23">
        <v>8</v>
      </c>
      <c r="L2" s="23">
        <v>9</v>
      </c>
      <c r="M2" s="23">
        <v>10</v>
      </c>
      <c r="N2" s="60" t="s">
        <v>48</v>
      </c>
      <c r="O2" s="64" t="s">
        <v>50</v>
      </c>
      <c r="P2" s="64" t="s">
        <v>53</v>
      </c>
    </row>
    <row r="3" spans="1:16" ht="31.5" x14ac:dyDescent="0.25">
      <c r="A3" s="30" t="s">
        <v>30</v>
      </c>
      <c r="B3" s="62">
        <v>1800</v>
      </c>
      <c r="C3" s="62">
        <f>SUM(B3*80%)</f>
        <v>1440</v>
      </c>
      <c r="D3" s="66">
        <v>1448</v>
      </c>
      <c r="E3" s="66">
        <v>1141</v>
      </c>
      <c r="F3" s="66">
        <v>1490</v>
      </c>
      <c r="G3" s="66">
        <v>1650</v>
      </c>
      <c r="H3" s="66">
        <v>1374</v>
      </c>
      <c r="I3" s="66">
        <v>1103</v>
      </c>
      <c r="J3" s="66">
        <v>1195</v>
      </c>
      <c r="K3" s="66">
        <v>1427</v>
      </c>
      <c r="L3" s="66">
        <v>1324</v>
      </c>
      <c r="M3" s="66">
        <v>1300</v>
      </c>
      <c r="N3" s="66">
        <v>441</v>
      </c>
      <c r="O3" s="63">
        <f>SUM(D3:N3)</f>
        <v>13893</v>
      </c>
      <c r="P3" s="63">
        <f>SUM(O3/10)</f>
        <v>1389.3</v>
      </c>
    </row>
    <row r="4" spans="1:16" ht="15.75" x14ac:dyDescent="0.25">
      <c r="A4" s="30" t="s">
        <v>31</v>
      </c>
      <c r="B4" s="62">
        <v>54</v>
      </c>
      <c r="C4" s="62">
        <f>SUM(B4*85%)</f>
        <v>45.9</v>
      </c>
      <c r="D4" s="66">
        <v>53</v>
      </c>
      <c r="E4" s="66">
        <v>47</v>
      </c>
      <c r="F4" s="67">
        <v>63</v>
      </c>
      <c r="G4" s="67">
        <v>87</v>
      </c>
      <c r="H4" s="66">
        <v>53</v>
      </c>
      <c r="I4" s="66">
        <v>40</v>
      </c>
      <c r="J4" s="66">
        <v>41</v>
      </c>
      <c r="K4" s="67">
        <v>67</v>
      </c>
      <c r="L4" s="66">
        <v>48</v>
      </c>
      <c r="M4" s="66">
        <v>50</v>
      </c>
      <c r="N4" s="66">
        <v>10</v>
      </c>
      <c r="O4" s="63">
        <f>SUM(D4:N4)</f>
        <v>559</v>
      </c>
      <c r="P4" s="63">
        <f t="shared" ref="P4:P7" si="0">SUM(O4/10)</f>
        <v>55.9</v>
      </c>
    </row>
    <row r="5" spans="1:16" ht="47.25" x14ac:dyDescent="0.25">
      <c r="A5" s="30" t="s">
        <v>52</v>
      </c>
      <c r="B5" s="60" t="s">
        <v>36</v>
      </c>
      <c r="C5" s="62" t="s">
        <v>0</v>
      </c>
      <c r="D5" s="33">
        <v>60</v>
      </c>
      <c r="E5" s="33">
        <v>54</v>
      </c>
      <c r="F5" s="33">
        <v>68</v>
      </c>
      <c r="G5" s="33">
        <v>70</v>
      </c>
      <c r="H5" s="33">
        <v>60</v>
      </c>
      <c r="I5" s="33">
        <v>70</v>
      </c>
      <c r="J5" s="33">
        <v>60</v>
      </c>
      <c r="K5" s="33">
        <v>61</v>
      </c>
      <c r="L5" s="33">
        <v>35</v>
      </c>
      <c r="M5" s="33">
        <v>60</v>
      </c>
      <c r="N5" s="33"/>
      <c r="O5" s="65">
        <f>SUM(D5:N5)</f>
        <v>598</v>
      </c>
      <c r="P5" s="65">
        <f t="shared" ref="P5" si="1">SUM(O5/10)</f>
        <v>59.8</v>
      </c>
    </row>
    <row r="6" spans="1:16" ht="15.75" x14ac:dyDescent="0.25">
      <c r="A6" s="30" t="s">
        <v>32</v>
      </c>
      <c r="B6" s="62">
        <v>60</v>
      </c>
      <c r="C6" s="62">
        <f t="shared" ref="C6" si="2">SUM(B6*80%)</f>
        <v>48</v>
      </c>
      <c r="D6" s="66">
        <v>58</v>
      </c>
      <c r="E6" s="66">
        <v>38</v>
      </c>
      <c r="F6" s="66">
        <v>51</v>
      </c>
      <c r="G6" s="66">
        <v>65</v>
      </c>
      <c r="H6" s="66">
        <v>50</v>
      </c>
      <c r="I6" s="66">
        <v>38</v>
      </c>
      <c r="J6" s="66">
        <v>28</v>
      </c>
      <c r="K6" s="66">
        <v>52</v>
      </c>
      <c r="L6" s="66">
        <v>44</v>
      </c>
      <c r="M6" s="66">
        <v>38</v>
      </c>
      <c r="N6" s="66">
        <v>12</v>
      </c>
      <c r="O6" s="63">
        <f>SUM(D6:N6)</f>
        <v>474</v>
      </c>
      <c r="P6" s="63">
        <f t="shared" si="0"/>
        <v>47.4</v>
      </c>
    </row>
    <row r="7" spans="1:16" ht="31.5" x14ac:dyDescent="0.25">
      <c r="A7" s="30" t="s">
        <v>33</v>
      </c>
      <c r="B7" s="62">
        <v>261</v>
      </c>
      <c r="C7" s="62">
        <f>SUM(B7*75%)</f>
        <v>195.75</v>
      </c>
      <c r="D7" s="66">
        <v>170</v>
      </c>
      <c r="E7" s="66">
        <v>151</v>
      </c>
      <c r="F7" s="66">
        <v>164</v>
      </c>
      <c r="G7" s="66">
        <v>140</v>
      </c>
      <c r="H7" s="66">
        <v>163</v>
      </c>
      <c r="I7" s="66">
        <v>143</v>
      </c>
      <c r="J7" s="66">
        <v>158</v>
      </c>
      <c r="K7" s="66">
        <v>171</v>
      </c>
      <c r="L7" s="66">
        <v>146</v>
      </c>
      <c r="M7" s="66">
        <v>159</v>
      </c>
      <c r="N7" s="66">
        <v>193</v>
      </c>
      <c r="O7" s="63">
        <f>SUM(D7:N7)</f>
        <v>1758</v>
      </c>
      <c r="P7" s="63">
        <f t="shared" si="0"/>
        <v>175.8</v>
      </c>
    </row>
    <row r="8" spans="1:16" ht="15.7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2"/>
    </row>
    <row r="9" spans="1:16" ht="15.7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</row>
    <row r="10" spans="1:16" ht="15.7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32"/>
    </row>
    <row r="11" spans="1:16" ht="15.7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</row>
    <row r="12" spans="1:16" ht="15.7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32"/>
    </row>
    <row r="13" spans="1:16" ht="15.7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</row>
    <row r="14" spans="1:16" ht="15.7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32"/>
    </row>
    <row r="15" spans="1:16" ht="15.75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2"/>
    </row>
    <row r="16" spans="1:16" ht="15.75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32"/>
    </row>
    <row r="17" spans="1:16" ht="15.7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32"/>
    </row>
    <row r="18" spans="1:16" ht="15.75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32"/>
    </row>
    <row r="19" spans="1:16" ht="15.7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  <c r="P19" s="32"/>
    </row>
    <row r="20" spans="1:16" ht="15.7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2"/>
      <c r="P20" s="32"/>
    </row>
    <row r="21" spans="1:16" ht="15.7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32"/>
    </row>
    <row r="22" spans="1:16" ht="15.7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P22" s="32"/>
    </row>
    <row r="23" spans="1:16" ht="15.7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32"/>
    </row>
    <row r="24" spans="1:16" ht="15.7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2"/>
    </row>
    <row r="25" spans="1:16" ht="15.7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32"/>
    </row>
    <row r="26" spans="1:16" ht="15.7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2"/>
      <c r="P26" s="32"/>
    </row>
    <row r="27" spans="1:16" ht="15.7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  <c r="P27" s="32"/>
    </row>
    <row r="28" spans="1:16" ht="15.75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  <c r="P28" s="32"/>
    </row>
    <row r="29" spans="1:16" ht="15.75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2"/>
    </row>
    <row r="30" spans="1:16" ht="15.75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6" ht="15.75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6" ht="15.75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15.75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15.75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</sheetData>
  <mergeCells count="2">
    <mergeCell ref="B1:C1"/>
    <mergeCell ref="D1:M1"/>
  </mergeCells>
  <pageMargins left="0.7" right="0.7" top="0.75" bottom="0.75" header="0.3" footer="0.3"/>
  <pageSetup paperSize="9" orientation="landscape" r:id="rId1"/>
  <headerFooter>
    <oddHeader>&amp;C&amp;"Times New Roman,обычный"&amp;14МБДОУ - детский сад комбинированного вида № 55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4"/>
  <sheetViews>
    <sheetView view="pageLayout" topLeftCell="A4" zoomScaleNormal="100" workbookViewId="0">
      <selection activeCell="C12" sqref="C12"/>
    </sheetView>
  </sheetViews>
  <sheetFormatPr defaultRowHeight="15" x14ac:dyDescent="0.25"/>
  <cols>
    <col min="1" max="2" width="8.85546875" customWidth="1"/>
    <col min="3" max="3" width="54.140625" customWidth="1"/>
    <col min="4" max="6" width="8.85546875" customWidth="1"/>
    <col min="7" max="8" width="9.28515625" customWidth="1"/>
    <col min="9" max="9" width="9.5703125" customWidth="1"/>
  </cols>
  <sheetData>
    <row r="1" spans="1:9" ht="31.5" customHeight="1" x14ac:dyDescent="0.25">
      <c r="A1" s="221" t="s">
        <v>14</v>
      </c>
      <c r="B1" s="179" t="s">
        <v>74</v>
      </c>
      <c r="C1" s="221" t="s">
        <v>1</v>
      </c>
      <c r="D1" s="221" t="s">
        <v>3</v>
      </c>
      <c r="E1" s="184" t="s">
        <v>8</v>
      </c>
      <c r="F1" s="185"/>
      <c r="G1" s="186"/>
      <c r="H1" s="195" t="s">
        <v>12</v>
      </c>
      <c r="I1" s="225" t="s">
        <v>13</v>
      </c>
    </row>
    <row r="2" spans="1:9" ht="23.25" customHeight="1" x14ac:dyDescent="0.25">
      <c r="A2" s="222"/>
      <c r="B2" s="180"/>
      <c r="C2" s="222"/>
      <c r="D2" s="222"/>
      <c r="E2" s="13" t="s">
        <v>9</v>
      </c>
      <c r="F2" s="13" t="s">
        <v>10</v>
      </c>
      <c r="G2" s="13" t="s">
        <v>11</v>
      </c>
      <c r="H2" s="196"/>
      <c r="I2" s="226"/>
    </row>
    <row r="3" spans="1:9" ht="15.75" customHeight="1" x14ac:dyDescent="0.25">
      <c r="A3" s="223" t="s">
        <v>21</v>
      </c>
      <c r="B3" s="224"/>
      <c r="C3" s="224"/>
      <c r="D3" s="224"/>
      <c r="E3" s="224"/>
      <c r="F3" s="224"/>
      <c r="G3" s="224"/>
      <c r="H3" s="224"/>
      <c r="I3" s="224"/>
    </row>
    <row r="4" spans="1:9" ht="18" customHeight="1" x14ac:dyDescent="0.25">
      <c r="A4" s="219"/>
      <c r="B4" s="134" t="s">
        <v>114</v>
      </c>
      <c r="C4" s="45" t="s">
        <v>157</v>
      </c>
      <c r="D4" s="90">
        <v>200</v>
      </c>
      <c r="E4" s="90">
        <v>6.5</v>
      </c>
      <c r="F4" s="122">
        <v>6</v>
      </c>
      <c r="G4" s="90">
        <v>31.2</v>
      </c>
      <c r="H4" s="90">
        <v>0.42</v>
      </c>
      <c r="I4" s="122">
        <v>206</v>
      </c>
    </row>
    <row r="5" spans="1:9" ht="18" customHeight="1" x14ac:dyDescent="0.25">
      <c r="A5" s="219"/>
      <c r="B5" s="33" t="s">
        <v>72</v>
      </c>
      <c r="C5" s="45" t="s">
        <v>73</v>
      </c>
      <c r="D5" s="90">
        <v>200</v>
      </c>
      <c r="E5" s="90">
        <v>1.4</v>
      </c>
      <c r="F5" s="90">
        <v>1.4</v>
      </c>
      <c r="G5" s="17">
        <v>11.2</v>
      </c>
      <c r="H5" s="17">
        <v>0.26</v>
      </c>
      <c r="I5" s="17">
        <v>61</v>
      </c>
    </row>
    <row r="6" spans="1:9" ht="15.75" x14ac:dyDescent="0.25">
      <c r="A6" s="219"/>
      <c r="B6" s="13" t="s">
        <v>63</v>
      </c>
      <c r="C6" s="9" t="s">
        <v>109</v>
      </c>
      <c r="D6" s="91">
        <v>45</v>
      </c>
      <c r="E6" s="20">
        <v>5</v>
      </c>
      <c r="F6" s="20">
        <v>6.6</v>
      </c>
      <c r="G6" s="20">
        <v>14.1</v>
      </c>
      <c r="H6" s="20">
        <v>7.0000000000000007E-2</v>
      </c>
      <c r="I6" s="20">
        <v>137</v>
      </c>
    </row>
    <row r="7" spans="1:9" ht="18.75" x14ac:dyDescent="0.25">
      <c r="A7" s="220"/>
      <c r="B7" s="86"/>
      <c r="C7" s="25" t="s">
        <v>2</v>
      </c>
      <c r="D7" s="7">
        <f t="shared" ref="D7:I7" si="0">SUM(D2:D6)</f>
        <v>445</v>
      </c>
      <c r="E7" s="7">
        <f t="shared" si="0"/>
        <v>12.9</v>
      </c>
      <c r="F7" s="7">
        <f t="shared" si="0"/>
        <v>14</v>
      </c>
      <c r="G7" s="7">
        <f t="shared" si="0"/>
        <v>56.5</v>
      </c>
      <c r="H7" s="7">
        <f t="shared" si="0"/>
        <v>0.75</v>
      </c>
      <c r="I7" s="7">
        <f t="shared" si="0"/>
        <v>404</v>
      </c>
    </row>
    <row r="8" spans="1:9" ht="15.75" customHeight="1" x14ac:dyDescent="0.25">
      <c r="A8" s="188" t="s">
        <v>37</v>
      </c>
      <c r="B8" s="181"/>
      <c r="C8" s="38" t="s">
        <v>88</v>
      </c>
      <c r="D8" s="39">
        <v>100</v>
      </c>
      <c r="E8" s="40">
        <v>1</v>
      </c>
      <c r="F8" s="40">
        <v>0.2</v>
      </c>
      <c r="G8" s="40">
        <v>20.2</v>
      </c>
      <c r="H8" s="40">
        <v>4</v>
      </c>
      <c r="I8" s="40">
        <v>89.6</v>
      </c>
    </row>
    <row r="9" spans="1:9" ht="16.5" customHeight="1" x14ac:dyDescent="0.25">
      <c r="A9" s="190"/>
      <c r="B9" s="182"/>
      <c r="C9" s="25" t="s">
        <v>2</v>
      </c>
      <c r="D9" s="11">
        <f>SUM(D8:D8)</f>
        <v>100</v>
      </c>
      <c r="E9" s="22">
        <v>1</v>
      </c>
      <c r="F9" s="22">
        <v>0.2</v>
      </c>
      <c r="G9" s="22">
        <v>20.2</v>
      </c>
      <c r="H9" s="22">
        <v>4</v>
      </c>
      <c r="I9" s="22">
        <f t="shared" ref="I9" si="1">SUM(I8:I8)</f>
        <v>89.6</v>
      </c>
    </row>
    <row r="10" spans="1:9" ht="18.75" customHeight="1" x14ac:dyDescent="0.25">
      <c r="A10" s="216" t="s">
        <v>16</v>
      </c>
      <c r="B10" s="142" t="s">
        <v>196</v>
      </c>
      <c r="C10" s="27" t="s">
        <v>216</v>
      </c>
      <c r="D10" s="57">
        <v>30</v>
      </c>
      <c r="E10" s="57">
        <v>0.37</v>
      </c>
      <c r="F10" s="57">
        <v>0.43</v>
      </c>
      <c r="G10" s="57">
        <v>18.670000000000002</v>
      </c>
      <c r="H10" s="57">
        <v>0.92</v>
      </c>
      <c r="I10" s="57">
        <v>98</v>
      </c>
    </row>
    <row r="11" spans="1:9" ht="18.75" customHeight="1" x14ac:dyDescent="0.25">
      <c r="A11" s="217"/>
      <c r="B11" s="33" t="s">
        <v>56</v>
      </c>
      <c r="C11" s="82" t="s">
        <v>115</v>
      </c>
      <c r="D11" s="33">
        <v>200</v>
      </c>
      <c r="E11" s="15">
        <v>1.7</v>
      </c>
      <c r="F11" s="15">
        <v>4.3</v>
      </c>
      <c r="G11" s="15">
        <v>10.3</v>
      </c>
      <c r="H11" s="15">
        <v>8.65</v>
      </c>
      <c r="I11" s="15">
        <v>87</v>
      </c>
    </row>
    <row r="12" spans="1:9" ht="15.75" customHeight="1" x14ac:dyDescent="0.25">
      <c r="A12" s="217"/>
      <c r="B12" s="33" t="s">
        <v>116</v>
      </c>
      <c r="C12" s="82" t="s">
        <v>117</v>
      </c>
      <c r="D12" s="33">
        <v>100</v>
      </c>
      <c r="E12" s="15">
        <v>14.9</v>
      </c>
      <c r="F12" s="15">
        <v>15.7</v>
      </c>
      <c r="G12" s="15">
        <v>4.7</v>
      </c>
      <c r="H12" s="15">
        <v>0.45</v>
      </c>
      <c r="I12" s="15">
        <v>220</v>
      </c>
    </row>
    <row r="13" spans="1:9" ht="15" customHeight="1" x14ac:dyDescent="0.25">
      <c r="A13" s="217"/>
      <c r="B13" s="138" t="s">
        <v>160</v>
      </c>
      <c r="C13" s="45" t="s">
        <v>163</v>
      </c>
      <c r="D13" s="130">
        <v>130</v>
      </c>
      <c r="E13" s="130">
        <v>8.6</v>
      </c>
      <c r="F13" s="130">
        <v>6.8</v>
      </c>
      <c r="G13" s="17">
        <v>37.799999999999997</v>
      </c>
      <c r="H13" s="17">
        <v>0.9</v>
      </c>
      <c r="I13" s="17">
        <v>250</v>
      </c>
    </row>
    <row r="14" spans="1:9" ht="15.75" customHeight="1" x14ac:dyDescent="0.25">
      <c r="A14" s="217"/>
      <c r="B14" s="135"/>
      <c r="C14" s="5" t="s">
        <v>6</v>
      </c>
      <c r="D14" s="87">
        <v>35</v>
      </c>
      <c r="E14" s="87">
        <v>2.64</v>
      </c>
      <c r="F14" s="87">
        <v>0.48</v>
      </c>
      <c r="G14" s="17">
        <v>0.48</v>
      </c>
      <c r="H14" s="17">
        <v>0</v>
      </c>
      <c r="I14" s="17">
        <v>69.510000000000005</v>
      </c>
    </row>
    <row r="15" spans="1:9" ht="15.75" x14ac:dyDescent="0.25">
      <c r="A15" s="217"/>
      <c r="B15" s="33" t="s">
        <v>67</v>
      </c>
      <c r="C15" s="45" t="s">
        <v>119</v>
      </c>
      <c r="D15" s="58">
        <v>200</v>
      </c>
      <c r="E15" s="58">
        <v>0.7</v>
      </c>
      <c r="F15" s="122">
        <v>0</v>
      </c>
      <c r="G15" s="58">
        <v>21.6</v>
      </c>
      <c r="H15" s="70">
        <v>50.19</v>
      </c>
      <c r="I15" s="122">
        <v>85</v>
      </c>
    </row>
    <row r="16" spans="1:9" ht="18.75" x14ac:dyDescent="0.25">
      <c r="A16" s="218"/>
      <c r="B16" s="33"/>
      <c r="C16" s="25" t="s">
        <v>2</v>
      </c>
      <c r="D16" s="7">
        <f t="shared" ref="D16:I16" si="2">SUM(D10:D15)</f>
        <v>695</v>
      </c>
      <c r="E16" s="7">
        <f t="shared" si="2"/>
        <v>28.91</v>
      </c>
      <c r="F16" s="7">
        <f t="shared" si="2"/>
        <v>27.71</v>
      </c>
      <c r="G16" s="7">
        <f t="shared" si="2"/>
        <v>93.550000000000011</v>
      </c>
      <c r="H16" s="7">
        <f t="shared" si="2"/>
        <v>61.11</v>
      </c>
      <c r="I16" s="7">
        <f t="shared" si="2"/>
        <v>809.51</v>
      </c>
    </row>
    <row r="17" spans="1:9" ht="15.75" customHeight="1" x14ac:dyDescent="0.25">
      <c r="A17" s="214" t="s">
        <v>129</v>
      </c>
      <c r="B17" s="96" t="s">
        <v>155</v>
      </c>
      <c r="C17" s="6" t="s">
        <v>154</v>
      </c>
      <c r="D17" s="49">
        <v>120</v>
      </c>
      <c r="E17" s="50">
        <v>16.899999999999999</v>
      </c>
      <c r="F17" s="50">
        <v>9.6</v>
      </c>
      <c r="G17" s="50">
        <v>13.2</v>
      </c>
      <c r="H17" s="50">
        <v>0.23</v>
      </c>
      <c r="I17" s="50">
        <v>209</v>
      </c>
    </row>
    <row r="18" spans="1:9" ht="14.25" customHeight="1" x14ac:dyDescent="0.25">
      <c r="A18" s="214"/>
      <c r="B18" s="140" t="s">
        <v>120</v>
      </c>
      <c r="C18" s="5" t="s">
        <v>121</v>
      </c>
      <c r="D18" s="70">
        <v>10</v>
      </c>
      <c r="E18" s="19">
        <v>0.47</v>
      </c>
      <c r="F18" s="19">
        <v>0.55000000000000004</v>
      </c>
      <c r="G18" s="19">
        <v>3.64</v>
      </c>
      <c r="H18" s="19">
        <v>0</v>
      </c>
      <c r="I18" s="19">
        <v>10.97</v>
      </c>
    </row>
    <row r="19" spans="1:9" ht="15" customHeight="1" x14ac:dyDescent="0.25">
      <c r="A19" s="214"/>
      <c r="B19" s="141" t="s">
        <v>83</v>
      </c>
      <c r="C19" s="45" t="s">
        <v>203</v>
      </c>
      <c r="D19" s="87">
        <v>160</v>
      </c>
      <c r="E19" s="17">
        <v>2.8</v>
      </c>
      <c r="F19" s="17">
        <v>3.2</v>
      </c>
      <c r="G19" s="17">
        <v>4</v>
      </c>
      <c r="H19" s="17">
        <v>0</v>
      </c>
      <c r="I19" s="17">
        <v>56</v>
      </c>
    </row>
    <row r="20" spans="1:9" ht="15.75" customHeight="1" x14ac:dyDescent="0.25">
      <c r="A20" s="214"/>
      <c r="B20" s="13" t="s">
        <v>90</v>
      </c>
      <c r="C20" s="44" t="s">
        <v>82</v>
      </c>
      <c r="D20" s="34">
        <v>25</v>
      </c>
      <c r="E20" s="35">
        <v>2.97</v>
      </c>
      <c r="F20" s="35">
        <v>0.27</v>
      </c>
      <c r="G20" s="35">
        <v>22.14</v>
      </c>
      <c r="H20" s="35">
        <v>0</v>
      </c>
      <c r="I20" s="35">
        <v>104.94</v>
      </c>
    </row>
    <row r="21" spans="1:9" ht="18.75" x14ac:dyDescent="0.25">
      <c r="A21" s="215"/>
      <c r="B21" s="94"/>
      <c r="C21" s="25" t="s">
        <v>2</v>
      </c>
      <c r="D21" s="8">
        <f t="shared" ref="D21:I21" si="3">SUM(D17:D20)</f>
        <v>315</v>
      </c>
      <c r="E21" s="8">
        <f t="shared" si="3"/>
        <v>23.139999999999997</v>
      </c>
      <c r="F21" s="8">
        <f t="shared" si="3"/>
        <v>13.620000000000001</v>
      </c>
      <c r="G21" s="8">
        <f t="shared" si="3"/>
        <v>42.980000000000004</v>
      </c>
      <c r="H21" s="8">
        <f t="shared" si="3"/>
        <v>0.23</v>
      </c>
      <c r="I21" s="8">
        <f t="shared" si="3"/>
        <v>380.91</v>
      </c>
    </row>
    <row r="22" spans="1:9" ht="15" customHeight="1" x14ac:dyDescent="0.25">
      <c r="A22" s="184" t="s">
        <v>28</v>
      </c>
      <c r="B22" s="185"/>
      <c r="C22" s="186"/>
      <c r="D22" s="14">
        <f>SUM(D8+D10+D15+D21)</f>
        <v>645</v>
      </c>
      <c r="E22" s="14">
        <f>SUM(E7+E9+E16+E21)</f>
        <v>65.95</v>
      </c>
      <c r="F22" s="14">
        <f>SUM(F7+F9+F16+F21)</f>
        <v>55.53</v>
      </c>
      <c r="G22" s="14">
        <f>SUM(G7+G9+G16+G21)</f>
        <v>213.23000000000002</v>
      </c>
      <c r="H22" s="14">
        <f>SUM(H7+H9+H16+H21)</f>
        <v>66.09</v>
      </c>
      <c r="I22" s="14">
        <f>SUM(I7+I9+I16+I21)</f>
        <v>1684.0200000000002</v>
      </c>
    </row>
    <row r="23" spans="1:9" ht="18.75" x14ac:dyDescent="0.25">
      <c r="A23" s="2"/>
      <c r="B23" s="69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9"/>
      <c r="C24" s="1"/>
      <c r="D24" s="2"/>
      <c r="E24" s="2"/>
      <c r="F24" s="1"/>
      <c r="G24" s="1"/>
      <c r="H24" s="1"/>
      <c r="I24" s="1"/>
    </row>
  </sheetData>
  <mergeCells count="14">
    <mergeCell ref="B1:B2"/>
    <mergeCell ref="A17:A21"/>
    <mergeCell ref="A22:C22"/>
    <mergeCell ref="E1:G1"/>
    <mergeCell ref="A10:A16"/>
    <mergeCell ref="A8:A9"/>
    <mergeCell ref="A4:A7"/>
    <mergeCell ref="A1:A2"/>
    <mergeCell ref="C1:C2"/>
    <mergeCell ref="D1:D2"/>
    <mergeCell ref="A3:I3"/>
    <mergeCell ref="I1:I2"/>
    <mergeCell ref="H1:H2"/>
    <mergeCell ref="B8:B9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3"/>
  <sheetViews>
    <sheetView view="pageLayout" topLeftCell="A4" zoomScaleNormal="100" workbookViewId="0">
      <selection activeCell="I15" sqref="I15"/>
    </sheetView>
  </sheetViews>
  <sheetFormatPr defaultRowHeight="15" x14ac:dyDescent="0.25"/>
  <cols>
    <col min="1" max="1" width="8.7109375" customWidth="1"/>
    <col min="2" max="2" width="8.7109375" style="72" customWidth="1"/>
    <col min="3" max="3" width="54.140625" style="72" customWidth="1"/>
    <col min="4" max="4" width="8.85546875" style="72" customWidth="1"/>
    <col min="5" max="5" width="8.7109375" style="72" customWidth="1"/>
    <col min="6" max="8" width="8.85546875" style="72" customWidth="1"/>
    <col min="9" max="9" width="10.28515625" style="72" customWidth="1"/>
  </cols>
  <sheetData>
    <row r="1" spans="1:9" ht="33.75" customHeight="1" x14ac:dyDescent="0.25">
      <c r="A1" s="179" t="s">
        <v>14</v>
      </c>
      <c r="B1" s="179" t="s">
        <v>74</v>
      </c>
      <c r="C1" s="183" t="s">
        <v>1</v>
      </c>
      <c r="D1" s="183" t="s">
        <v>3</v>
      </c>
      <c r="E1" s="183" t="s">
        <v>8</v>
      </c>
      <c r="F1" s="183"/>
      <c r="G1" s="183"/>
      <c r="H1" s="183" t="s">
        <v>12</v>
      </c>
      <c r="I1" s="199" t="s">
        <v>13</v>
      </c>
    </row>
    <row r="2" spans="1:9" ht="31.5" customHeight="1" x14ac:dyDescent="0.25">
      <c r="A2" s="180"/>
      <c r="B2" s="180"/>
      <c r="C2" s="183"/>
      <c r="D2" s="183"/>
      <c r="E2" s="70" t="s">
        <v>9</v>
      </c>
      <c r="F2" s="70" t="s">
        <v>10</v>
      </c>
      <c r="G2" s="70" t="s">
        <v>11</v>
      </c>
      <c r="H2" s="183"/>
      <c r="I2" s="200"/>
    </row>
    <row r="3" spans="1:9" ht="15.75" x14ac:dyDescent="0.25">
      <c r="A3" s="223" t="s">
        <v>20</v>
      </c>
      <c r="B3" s="224"/>
      <c r="C3" s="224"/>
      <c r="D3" s="224"/>
      <c r="E3" s="224"/>
      <c r="F3" s="224"/>
      <c r="G3" s="224"/>
      <c r="H3" s="224"/>
      <c r="I3" s="224"/>
    </row>
    <row r="4" spans="1:9" ht="15.75" customHeight="1" x14ac:dyDescent="0.25">
      <c r="A4" s="171" t="s">
        <v>15</v>
      </c>
      <c r="B4" s="93" t="s">
        <v>92</v>
      </c>
      <c r="C4" s="6" t="s">
        <v>100</v>
      </c>
      <c r="D4" s="33">
        <v>200</v>
      </c>
      <c r="E4" s="17">
        <v>6</v>
      </c>
      <c r="F4" s="15">
        <v>5.8</v>
      </c>
      <c r="G4" s="15">
        <v>42.4</v>
      </c>
      <c r="H4" s="15">
        <v>0.52</v>
      </c>
      <c r="I4" s="15">
        <v>248</v>
      </c>
    </row>
    <row r="5" spans="1:9" ht="15.75" x14ac:dyDescent="0.25">
      <c r="A5" s="178"/>
      <c r="B5" s="94" t="s">
        <v>64</v>
      </c>
      <c r="C5" s="45" t="s">
        <v>26</v>
      </c>
      <c r="D5" s="87">
        <v>200</v>
      </c>
      <c r="E5" s="17">
        <v>3</v>
      </c>
      <c r="F5" s="17">
        <v>2.9</v>
      </c>
      <c r="G5" s="17">
        <v>13.4</v>
      </c>
      <c r="H5" s="17">
        <v>0.52</v>
      </c>
      <c r="I5" s="17">
        <v>89</v>
      </c>
    </row>
    <row r="6" spans="1:9" ht="15.75" x14ac:dyDescent="0.25">
      <c r="A6" s="178"/>
      <c r="B6" s="94" t="s">
        <v>63</v>
      </c>
      <c r="C6" s="46" t="s">
        <v>109</v>
      </c>
      <c r="D6" s="90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8.75" x14ac:dyDescent="0.25">
      <c r="A7" s="172"/>
      <c r="B7" s="84"/>
      <c r="C7" s="25" t="s">
        <v>2</v>
      </c>
      <c r="D7" s="11">
        <f t="shared" ref="D7:I7" si="0">SUM(D4:D6)</f>
        <v>445</v>
      </c>
      <c r="E7" s="97">
        <f t="shared" si="0"/>
        <v>14</v>
      </c>
      <c r="F7" s="11">
        <f t="shared" si="0"/>
        <v>15.299999999999999</v>
      </c>
      <c r="G7" s="11">
        <f t="shared" si="0"/>
        <v>69.899999999999991</v>
      </c>
      <c r="H7" s="11">
        <f t="shared" si="0"/>
        <v>1.1100000000000001</v>
      </c>
      <c r="I7" s="11">
        <f t="shared" si="0"/>
        <v>474</v>
      </c>
    </row>
    <row r="8" spans="1:9" ht="25.5" customHeight="1" x14ac:dyDescent="0.25">
      <c r="A8" s="188" t="s">
        <v>37</v>
      </c>
      <c r="B8" s="199"/>
      <c r="C8" s="45" t="s">
        <v>88</v>
      </c>
      <c r="D8" s="33">
        <v>100</v>
      </c>
      <c r="E8" s="15">
        <v>1</v>
      </c>
      <c r="F8" s="15">
        <v>0.2</v>
      </c>
      <c r="G8" s="15">
        <v>20.2</v>
      </c>
      <c r="H8" s="15">
        <v>4</v>
      </c>
      <c r="I8" s="15">
        <v>89.6</v>
      </c>
    </row>
    <row r="9" spans="1:9" ht="17.25" customHeight="1" x14ac:dyDescent="0.25">
      <c r="A9" s="190"/>
      <c r="B9" s="200"/>
      <c r="C9" s="25" t="s">
        <v>2</v>
      </c>
      <c r="D9" s="11">
        <f>SUM(D8:D8)</f>
        <v>100</v>
      </c>
      <c r="E9" s="11">
        <f t="shared" ref="E9:I9" si="1">SUM(E8:E8)</f>
        <v>1</v>
      </c>
      <c r="F9" s="97">
        <f t="shared" si="1"/>
        <v>0.2</v>
      </c>
      <c r="G9" s="97">
        <f t="shared" si="1"/>
        <v>20.2</v>
      </c>
      <c r="H9" s="11">
        <f>SUM(H7:H8)</f>
        <v>5.1100000000000003</v>
      </c>
      <c r="I9" s="97">
        <f t="shared" si="1"/>
        <v>89.6</v>
      </c>
    </row>
    <row r="10" spans="1:9" ht="17.25" customHeight="1" x14ac:dyDescent="0.25">
      <c r="A10" s="188" t="s">
        <v>16</v>
      </c>
      <c r="B10" s="138" t="s">
        <v>213</v>
      </c>
      <c r="C10" s="81" t="s">
        <v>214</v>
      </c>
      <c r="D10" s="87">
        <v>30</v>
      </c>
      <c r="E10" s="87">
        <v>0.4</v>
      </c>
      <c r="F10" s="90">
        <v>2.5</v>
      </c>
      <c r="G10" s="87">
        <v>2.0499999999999998</v>
      </c>
      <c r="H10" s="87">
        <v>0.57999999999999996</v>
      </c>
      <c r="I10" s="122">
        <v>32</v>
      </c>
    </row>
    <row r="11" spans="1:9" ht="15.75" customHeight="1" x14ac:dyDescent="0.25">
      <c r="A11" s="189"/>
      <c r="B11" s="144" t="s">
        <v>98</v>
      </c>
      <c r="C11" s="27" t="s">
        <v>99</v>
      </c>
      <c r="D11" s="160">
        <v>30</v>
      </c>
      <c r="E11" s="17">
        <v>8.6</v>
      </c>
      <c r="F11" s="17">
        <v>0.8</v>
      </c>
      <c r="G11" s="17">
        <v>53.7</v>
      </c>
      <c r="H11" s="17">
        <v>0</v>
      </c>
      <c r="I11" s="17">
        <v>263</v>
      </c>
    </row>
    <row r="12" spans="1:9" ht="15" customHeight="1" x14ac:dyDescent="0.25">
      <c r="A12" s="189"/>
      <c r="B12" s="33" t="s">
        <v>62</v>
      </c>
      <c r="C12" s="45" t="s">
        <v>58</v>
      </c>
      <c r="D12" s="160">
        <v>200</v>
      </c>
      <c r="E12" s="160">
        <v>9.1</v>
      </c>
      <c r="F12" s="160">
        <v>9.4</v>
      </c>
      <c r="G12" s="160">
        <v>6.4</v>
      </c>
      <c r="H12" s="160">
        <v>0.25</v>
      </c>
      <c r="I12" s="122">
        <v>146</v>
      </c>
    </row>
    <row r="13" spans="1:9" ht="15.75" x14ac:dyDescent="0.25">
      <c r="A13" s="189"/>
      <c r="B13" s="33" t="s">
        <v>110</v>
      </c>
      <c r="C13" s="45" t="s">
        <v>111</v>
      </c>
      <c r="D13" s="70">
        <v>80</v>
      </c>
      <c r="E13" s="87">
        <v>14.3</v>
      </c>
      <c r="F13" s="70">
        <v>11.7</v>
      </c>
      <c r="G13" s="70">
        <v>11.9</v>
      </c>
      <c r="H13" s="70">
        <v>0.3</v>
      </c>
      <c r="I13" s="122">
        <v>211</v>
      </c>
    </row>
    <row r="14" spans="1:9" ht="15.75" x14ac:dyDescent="0.25">
      <c r="A14" s="189"/>
      <c r="B14" s="134" t="s">
        <v>158</v>
      </c>
      <c r="C14" s="45" t="s">
        <v>112</v>
      </c>
      <c r="D14" s="117">
        <v>120</v>
      </c>
      <c r="E14" s="117">
        <v>1.39</v>
      </c>
      <c r="F14" s="117">
        <v>3.06</v>
      </c>
      <c r="G14" s="117">
        <v>5.59</v>
      </c>
      <c r="H14" s="117">
        <v>2.13</v>
      </c>
      <c r="I14" s="17">
        <v>55.37</v>
      </c>
    </row>
    <row r="15" spans="1:9" ht="15.75" customHeight="1" x14ac:dyDescent="0.25">
      <c r="A15" s="189"/>
      <c r="B15" s="134" t="s">
        <v>89</v>
      </c>
      <c r="C15" s="5" t="s">
        <v>6</v>
      </c>
      <c r="D15" s="90">
        <v>35</v>
      </c>
      <c r="E15" s="90">
        <v>2.64</v>
      </c>
      <c r="F15" s="90">
        <v>0.48</v>
      </c>
      <c r="G15" s="17">
        <v>0.48</v>
      </c>
      <c r="H15" s="17">
        <v>0</v>
      </c>
      <c r="I15" s="122">
        <v>69.510000000000005</v>
      </c>
    </row>
    <row r="16" spans="1:9" ht="18" customHeight="1" x14ac:dyDescent="0.25">
      <c r="A16" s="189"/>
      <c r="B16" s="33">
        <v>248</v>
      </c>
      <c r="C16" s="45" t="s">
        <v>159</v>
      </c>
      <c r="D16" s="90">
        <v>200</v>
      </c>
      <c r="E16" s="90">
        <v>0.1</v>
      </c>
      <c r="F16" s="122">
        <v>0.02</v>
      </c>
      <c r="G16" s="90">
        <v>95.5</v>
      </c>
      <c r="H16" s="90">
        <v>80.400000000000006</v>
      </c>
      <c r="I16" s="122">
        <v>383</v>
      </c>
    </row>
    <row r="17" spans="1:9" ht="18.75" x14ac:dyDescent="0.25">
      <c r="A17" s="190"/>
      <c r="B17" s="45"/>
      <c r="C17" s="25" t="s">
        <v>2</v>
      </c>
      <c r="D17" s="11">
        <f t="shared" ref="D17:I17" si="2">SUM(D10:D16)</f>
        <v>695</v>
      </c>
      <c r="E17" s="11">
        <f t="shared" si="2"/>
        <v>36.530000000000008</v>
      </c>
      <c r="F17" s="11">
        <f t="shared" si="2"/>
        <v>27.959999999999997</v>
      </c>
      <c r="G17" s="11">
        <f t="shared" si="2"/>
        <v>175.62</v>
      </c>
      <c r="H17" s="11">
        <f t="shared" si="2"/>
        <v>83.660000000000011</v>
      </c>
      <c r="I17" s="153">
        <f t="shared" si="2"/>
        <v>1159.8800000000001</v>
      </c>
    </row>
    <row r="18" spans="1:9" ht="18.75" x14ac:dyDescent="0.25">
      <c r="A18" s="189" t="s">
        <v>128</v>
      </c>
      <c r="B18" s="150" t="s">
        <v>173</v>
      </c>
      <c r="C18" s="38" t="s">
        <v>174</v>
      </c>
      <c r="D18" s="34">
        <v>60</v>
      </c>
      <c r="E18" s="35">
        <v>5.3</v>
      </c>
      <c r="F18" s="35">
        <v>3.9</v>
      </c>
      <c r="G18" s="35">
        <v>32.4</v>
      </c>
      <c r="H18" s="35">
        <v>0.1</v>
      </c>
      <c r="I18" s="35">
        <v>188</v>
      </c>
    </row>
    <row r="19" spans="1:9" ht="18.75" x14ac:dyDescent="0.25">
      <c r="A19" s="189"/>
      <c r="B19" s="92"/>
      <c r="C19" s="27" t="s">
        <v>113</v>
      </c>
      <c r="D19" s="37">
        <v>100</v>
      </c>
      <c r="E19" s="20">
        <v>0.8</v>
      </c>
      <c r="F19" s="20">
        <v>0.8</v>
      </c>
      <c r="G19" s="20">
        <v>19.600000000000001</v>
      </c>
      <c r="H19" s="20">
        <v>20</v>
      </c>
      <c r="I19" s="21">
        <v>94</v>
      </c>
    </row>
    <row r="20" spans="1:9" ht="18" customHeight="1" x14ac:dyDescent="0.25">
      <c r="A20" s="189"/>
      <c r="B20" s="13" t="s">
        <v>70</v>
      </c>
      <c r="C20" s="45" t="s">
        <v>71</v>
      </c>
      <c r="D20" s="90">
        <v>200</v>
      </c>
      <c r="E20" s="17">
        <v>0.1</v>
      </c>
      <c r="F20" s="17">
        <v>0</v>
      </c>
      <c r="G20" s="17">
        <v>9.1999999999999993</v>
      </c>
      <c r="H20" s="17">
        <v>0.8</v>
      </c>
      <c r="I20" s="17">
        <v>36</v>
      </c>
    </row>
    <row r="21" spans="1:9" ht="18.75" x14ac:dyDescent="0.25">
      <c r="A21" s="190"/>
      <c r="B21" s="45"/>
      <c r="C21" s="25" t="s">
        <v>2</v>
      </c>
      <c r="D21" s="11">
        <f t="shared" ref="D21:I21" si="3">SUM(D18:D20)</f>
        <v>360</v>
      </c>
      <c r="E21" s="11">
        <f t="shared" si="3"/>
        <v>6.1999999999999993</v>
      </c>
      <c r="F21" s="11">
        <f t="shared" si="3"/>
        <v>4.7</v>
      </c>
      <c r="G21" s="11">
        <f t="shared" si="3"/>
        <v>61.2</v>
      </c>
      <c r="H21" s="11">
        <f t="shared" si="3"/>
        <v>20.900000000000002</v>
      </c>
      <c r="I21" s="11">
        <f t="shared" si="3"/>
        <v>318</v>
      </c>
    </row>
    <row r="22" spans="1:9" ht="15" customHeight="1" x14ac:dyDescent="0.25">
      <c r="A22" s="184" t="s">
        <v>28</v>
      </c>
      <c r="B22" s="185"/>
      <c r="C22" s="186"/>
      <c r="D22" s="83">
        <f t="shared" ref="D22:I22" si="4">SUM(D7+D9+D17+D21)</f>
        <v>1600</v>
      </c>
      <c r="E22" s="83">
        <f t="shared" si="4"/>
        <v>57.730000000000004</v>
      </c>
      <c r="F22" s="83">
        <f t="shared" si="4"/>
        <v>48.16</v>
      </c>
      <c r="G22" s="83">
        <f t="shared" si="4"/>
        <v>326.92</v>
      </c>
      <c r="H22" s="83">
        <f t="shared" si="4"/>
        <v>110.78000000000002</v>
      </c>
      <c r="I22" s="83">
        <f t="shared" si="4"/>
        <v>2041.48</v>
      </c>
    </row>
    <row r="23" spans="1:9" ht="18.75" x14ac:dyDescent="0.25">
      <c r="A23" s="2"/>
      <c r="B23" s="77"/>
      <c r="C23" s="78"/>
      <c r="D23" s="77"/>
      <c r="E23" s="77"/>
      <c r="F23" s="78"/>
      <c r="G23" s="78"/>
      <c r="H23" s="78"/>
      <c r="I23" s="78"/>
    </row>
    <row r="24" spans="1:9" ht="18.75" x14ac:dyDescent="0.25">
      <c r="A24" s="2"/>
      <c r="B24" s="77"/>
      <c r="C24" s="78"/>
      <c r="D24" s="77"/>
      <c r="E24" s="77"/>
      <c r="F24" s="78"/>
      <c r="G24" s="78"/>
      <c r="H24" s="78"/>
      <c r="I24" s="78"/>
    </row>
    <row r="25" spans="1:9" ht="18.75" x14ac:dyDescent="0.25">
      <c r="A25" s="2"/>
      <c r="B25" s="77"/>
      <c r="C25" s="78"/>
      <c r="D25" s="77"/>
      <c r="E25" s="77"/>
      <c r="F25" s="78"/>
      <c r="G25" s="78"/>
      <c r="H25" s="78"/>
      <c r="I25" s="78"/>
    </row>
    <row r="26" spans="1:9" ht="18.75" x14ac:dyDescent="0.25">
      <c r="A26" s="2"/>
      <c r="B26" s="77"/>
      <c r="C26" s="78"/>
      <c r="D26" s="77"/>
      <c r="E26" s="77"/>
      <c r="F26" s="78"/>
      <c r="G26" s="78"/>
      <c r="H26" s="78"/>
      <c r="I26" s="78"/>
    </row>
    <row r="27" spans="1:9" ht="18.75" x14ac:dyDescent="0.25">
      <c r="A27" s="2"/>
      <c r="B27" s="77"/>
      <c r="C27" s="78"/>
      <c r="D27" s="77"/>
      <c r="E27" s="77"/>
      <c r="F27" s="78"/>
      <c r="G27" s="78"/>
      <c r="H27" s="78"/>
      <c r="I27" s="78"/>
    </row>
    <row r="28" spans="1:9" ht="18.75" x14ac:dyDescent="0.25">
      <c r="A28" s="2"/>
      <c r="B28" s="77"/>
      <c r="C28" s="78"/>
      <c r="D28" s="77"/>
      <c r="E28" s="77"/>
      <c r="F28" s="78"/>
      <c r="G28" s="78"/>
      <c r="H28" s="78"/>
      <c r="I28" s="78"/>
    </row>
    <row r="29" spans="1:9" ht="18.75" x14ac:dyDescent="0.25">
      <c r="A29" s="2"/>
      <c r="B29" s="77"/>
      <c r="C29" s="78"/>
      <c r="D29" s="77"/>
      <c r="E29" s="77"/>
      <c r="F29" s="78"/>
      <c r="G29" s="78"/>
      <c r="H29" s="78"/>
      <c r="I29" s="78"/>
    </row>
    <row r="30" spans="1:9" ht="18.75" x14ac:dyDescent="0.25">
      <c r="A30" s="2"/>
      <c r="B30" s="77"/>
      <c r="C30" s="78"/>
      <c r="D30" s="77"/>
      <c r="E30" s="77"/>
      <c r="F30" s="78"/>
      <c r="G30" s="78"/>
      <c r="H30" s="78"/>
      <c r="I30" s="78"/>
    </row>
    <row r="31" spans="1:9" ht="18.75" x14ac:dyDescent="0.25">
      <c r="A31" s="1"/>
      <c r="B31" s="78"/>
      <c r="C31" s="78"/>
      <c r="D31" s="78"/>
      <c r="E31" s="78"/>
      <c r="F31" s="78"/>
      <c r="G31" s="78"/>
      <c r="H31" s="78"/>
      <c r="I31" s="78"/>
    </row>
    <row r="32" spans="1:9" ht="18.75" x14ac:dyDescent="0.25">
      <c r="A32" s="1"/>
      <c r="B32" s="78"/>
      <c r="C32" s="78"/>
      <c r="D32" s="78"/>
      <c r="E32" s="78"/>
      <c r="F32" s="78"/>
      <c r="G32" s="78"/>
      <c r="H32" s="78"/>
      <c r="I32" s="78"/>
    </row>
    <row r="33" spans="1:9" ht="18.75" x14ac:dyDescent="0.25">
      <c r="A33" s="1"/>
      <c r="B33" s="78"/>
      <c r="C33" s="78"/>
      <c r="D33" s="78"/>
      <c r="E33" s="78"/>
      <c r="F33" s="78"/>
      <c r="G33" s="78"/>
      <c r="H33" s="78"/>
      <c r="I33" s="78"/>
    </row>
    <row r="34" spans="1:9" ht="18.75" x14ac:dyDescent="0.25">
      <c r="A34" s="1"/>
      <c r="B34" s="78"/>
      <c r="C34" s="78"/>
      <c r="D34" s="78"/>
      <c r="E34" s="78"/>
      <c r="F34" s="78"/>
      <c r="G34" s="78"/>
      <c r="H34" s="78"/>
      <c r="I34" s="78"/>
    </row>
    <row r="35" spans="1:9" ht="18.75" x14ac:dyDescent="0.25">
      <c r="A35" s="1"/>
      <c r="B35" s="78"/>
      <c r="C35" s="78"/>
      <c r="D35" s="78"/>
      <c r="E35" s="78"/>
      <c r="F35" s="78"/>
      <c r="G35" s="78"/>
      <c r="H35" s="78"/>
      <c r="I35" s="78"/>
    </row>
    <row r="36" spans="1:9" ht="18.75" x14ac:dyDescent="0.25">
      <c r="A36" s="1"/>
      <c r="B36" s="78"/>
      <c r="C36" s="78"/>
      <c r="D36" s="78"/>
      <c r="E36" s="78"/>
      <c r="F36" s="78"/>
      <c r="G36" s="78"/>
      <c r="H36" s="78"/>
      <c r="I36" s="78"/>
    </row>
    <row r="37" spans="1:9" ht="18.75" x14ac:dyDescent="0.25">
      <c r="A37" s="1"/>
      <c r="B37" s="78"/>
      <c r="C37" s="78"/>
      <c r="D37" s="78"/>
      <c r="E37" s="78"/>
      <c r="F37" s="78"/>
      <c r="G37" s="78"/>
      <c r="H37" s="78"/>
      <c r="I37" s="78"/>
    </row>
    <row r="38" spans="1:9" ht="18.75" x14ac:dyDescent="0.25">
      <c r="A38" s="1"/>
      <c r="B38" s="78"/>
      <c r="C38" s="78"/>
      <c r="D38" s="78"/>
      <c r="E38" s="78"/>
      <c r="F38" s="78"/>
      <c r="G38" s="78"/>
      <c r="H38" s="78"/>
      <c r="I38" s="78"/>
    </row>
    <row r="39" spans="1:9" ht="18.75" x14ac:dyDescent="0.25">
      <c r="A39" s="1"/>
      <c r="B39" s="78"/>
      <c r="C39" s="78"/>
      <c r="D39" s="78"/>
      <c r="E39" s="78"/>
      <c r="F39" s="78"/>
      <c r="G39" s="78"/>
      <c r="H39" s="78"/>
      <c r="I39" s="78"/>
    </row>
    <row r="40" spans="1:9" ht="18.75" x14ac:dyDescent="0.25">
      <c r="A40" s="1"/>
      <c r="B40" s="78"/>
      <c r="C40" s="78"/>
      <c r="D40" s="78"/>
      <c r="E40" s="78"/>
      <c r="F40" s="78"/>
      <c r="G40" s="78"/>
      <c r="H40" s="78"/>
      <c r="I40" s="78"/>
    </row>
    <row r="41" spans="1:9" ht="18.75" x14ac:dyDescent="0.25">
      <c r="A41" s="1"/>
      <c r="B41" s="78"/>
      <c r="C41" s="78"/>
      <c r="D41" s="78"/>
      <c r="E41" s="78"/>
      <c r="F41" s="78"/>
      <c r="G41" s="78"/>
      <c r="H41" s="78"/>
      <c r="I41" s="78"/>
    </row>
    <row r="42" spans="1:9" ht="18.75" x14ac:dyDescent="0.25">
      <c r="A42" s="1"/>
      <c r="B42" s="78"/>
      <c r="C42" s="78"/>
      <c r="D42" s="78"/>
      <c r="E42" s="78"/>
      <c r="F42" s="78"/>
      <c r="G42" s="78"/>
      <c r="H42" s="78"/>
      <c r="I42" s="78"/>
    </row>
    <row r="43" spans="1:9" ht="18.75" x14ac:dyDescent="0.25">
      <c r="A43" s="1"/>
      <c r="B43" s="78"/>
      <c r="C43" s="78"/>
      <c r="D43" s="78"/>
      <c r="E43" s="78"/>
      <c r="F43" s="78"/>
      <c r="G43" s="78"/>
      <c r="H43" s="78"/>
      <c r="I43" s="78"/>
    </row>
  </sheetData>
  <mergeCells count="14">
    <mergeCell ref="A22:C22"/>
    <mergeCell ref="A4:A7"/>
    <mergeCell ref="A8:A9"/>
    <mergeCell ref="A10:A17"/>
    <mergeCell ref="A18:A21"/>
    <mergeCell ref="B8:B9"/>
    <mergeCell ref="A3:I3"/>
    <mergeCell ref="A1:A2"/>
    <mergeCell ref="C1:C2"/>
    <mergeCell ref="D1:D2"/>
    <mergeCell ref="E1:G1"/>
    <mergeCell ref="I1:I2"/>
    <mergeCell ref="B1:B2"/>
    <mergeCell ref="H1:H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3"/>
  <sheetViews>
    <sheetView tabSelected="1" view="pageLayout" topLeftCell="A4" zoomScaleNormal="100" workbookViewId="0">
      <selection activeCell="D18" sqref="D18"/>
    </sheetView>
  </sheetViews>
  <sheetFormatPr defaultRowHeight="15" x14ac:dyDescent="0.25"/>
  <cols>
    <col min="1" max="2" width="8.85546875" customWidth="1"/>
    <col min="3" max="3" width="54" customWidth="1"/>
    <col min="4" max="4" width="8.7109375" customWidth="1"/>
    <col min="5" max="5" width="8.85546875" customWidth="1"/>
    <col min="6" max="6" width="8.7109375" customWidth="1"/>
    <col min="7" max="8" width="8.85546875" customWidth="1"/>
    <col min="9" max="9" width="10.28515625" customWidth="1"/>
  </cols>
  <sheetData>
    <row r="1" spans="1:9" ht="33.75" customHeight="1" x14ac:dyDescent="0.25">
      <c r="A1" s="179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9" ht="31.5" customHeight="1" x14ac:dyDescent="0.25">
      <c r="A2" s="180"/>
      <c r="B2" s="180"/>
      <c r="C2" s="173"/>
      <c r="D2" s="173"/>
      <c r="E2" s="3" t="s">
        <v>9</v>
      </c>
      <c r="F2" s="3" t="s">
        <v>10</v>
      </c>
      <c r="G2" s="3" t="s">
        <v>11</v>
      </c>
      <c r="H2" s="183"/>
      <c r="I2" s="173"/>
    </row>
    <row r="3" spans="1:9" ht="15.75" x14ac:dyDescent="0.25">
      <c r="A3" s="223" t="s">
        <v>19</v>
      </c>
      <c r="B3" s="224"/>
      <c r="C3" s="224"/>
      <c r="D3" s="224"/>
      <c r="E3" s="224"/>
      <c r="F3" s="224"/>
      <c r="G3" s="224"/>
      <c r="H3" s="224"/>
      <c r="I3" s="224"/>
    </row>
    <row r="4" spans="1:9" ht="15.75" x14ac:dyDescent="0.25">
      <c r="A4" s="171" t="s">
        <v>15</v>
      </c>
      <c r="B4" s="13" t="s">
        <v>76</v>
      </c>
      <c r="C4" s="45" t="s">
        <v>5</v>
      </c>
      <c r="D4" s="43">
        <v>200</v>
      </c>
      <c r="E4" s="17">
        <v>6.4</v>
      </c>
      <c r="F4" s="17">
        <v>7.4</v>
      </c>
      <c r="G4" s="17">
        <v>27.5</v>
      </c>
      <c r="H4" s="17">
        <v>0.42</v>
      </c>
      <c r="I4" s="17">
        <v>202</v>
      </c>
    </row>
    <row r="5" spans="1:9" ht="15.75" x14ac:dyDescent="0.25">
      <c r="A5" s="178"/>
      <c r="B5" s="13" t="s">
        <v>65</v>
      </c>
      <c r="C5" s="45" t="s">
        <v>4</v>
      </c>
      <c r="D5" s="43">
        <v>200</v>
      </c>
      <c r="E5" s="17">
        <v>3.9</v>
      </c>
      <c r="F5" s="17">
        <v>3.5</v>
      </c>
      <c r="G5" s="17">
        <v>22.9</v>
      </c>
      <c r="H5" s="17">
        <v>0.52</v>
      </c>
      <c r="I5" s="17">
        <v>135</v>
      </c>
    </row>
    <row r="6" spans="1:9" ht="21" customHeight="1" x14ac:dyDescent="0.25">
      <c r="A6" s="178"/>
      <c r="B6" s="13" t="s">
        <v>205</v>
      </c>
      <c r="C6" s="9" t="s">
        <v>151</v>
      </c>
      <c r="D6" s="88">
        <v>35</v>
      </c>
      <c r="E6" s="20">
        <v>3.9</v>
      </c>
      <c r="F6" s="20">
        <v>7.7</v>
      </c>
      <c r="G6" s="20">
        <v>23.5</v>
      </c>
      <c r="H6" s="20">
        <v>0</v>
      </c>
      <c r="I6" s="20">
        <v>181</v>
      </c>
    </row>
    <row r="7" spans="1:9" ht="18.75" x14ac:dyDescent="0.25">
      <c r="A7" s="172"/>
      <c r="B7" s="13"/>
      <c r="C7" s="25" t="s">
        <v>2</v>
      </c>
      <c r="D7" s="11">
        <f>SUM(D4:D6)</f>
        <v>435</v>
      </c>
      <c r="E7" s="11">
        <f t="shared" ref="E7:I7" si="0">SUM(E4:E6)</f>
        <v>14.200000000000001</v>
      </c>
      <c r="F7" s="11">
        <f t="shared" si="0"/>
        <v>18.600000000000001</v>
      </c>
      <c r="G7" s="11">
        <f t="shared" si="0"/>
        <v>73.900000000000006</v>
      </c>
      <c r="H7" s="11">
        <f t="shared" si="0"/>
        <v>0.94</v>
      </c>
      <c r="I7" s="11">
        <f t="shared" si="0"/>
        <v>518</v>
      </c>
    </row>
    <row r="8" spans="1:9" s="72" customFormat="1" ht="15.75" x14ac:dyDescent="0.25">
      <c r="A8" s="206" t="s">
        <v>37</v>
      </c>
      <c r="B8" s="181"/>
      <c r="C8" s="45" t="s">
        <v>80</v>
      </c>
      <c r="D8" s="87">
        <v>100</v>
      </c>
      <c r="E8" s="17">
        <v>1</v>
      </c>
      <c r="F8" s="17">
        <v>0.2</v>
      </c>
      <c r="G8" s="17">
        <v>20.2</v>
      </c>
      <c r="H8" s="17">
        <v>4</v>
      </c>
      <c r="I8" s="17">
        <v>89.6</v>
      </c>
    </row>
    <row r="9" spans="1:9" s="72" customFormat="1" ht="21.75" customHeight="1" x14ac:dyDescent="0.25">
      <c r="A9" s="208"/>
      <c r="B9" s="182"/>
      <c r="C9" s="25" t="s">
        <v>2</v>
      </c>
      <c r="D9" s="11">
        <f>SUM(D8:D8)</f>
        <v>100</v>
      </c>
      <c r="E9" s="22">
        <v>1</v>
      </c>
      <c r="F9" s="22">
        <v>0.2</v>
      </c>
      <c r="G9" s="22">
        <v>20.2</v>
      </c>
      <c r="H9" s="22">
        <v>4</v>
      </c>
      <c r="I9" s="22">
        <f t="shared" ref="I9" si="1">SUM(I8:I8)</f>
        <v>89.6</v>
      </c>
    </row>
    <row r="10" spans="1:9" s="72" customFormat="1" ht="21.75" customHeight="1" x14ac:dyDescent="0.25">
      <c r="A10" s="206" t="s">
        <v>16</v>
      </c>
      <c r="B10" s="139" t="s">
        <v>96</v>
      </c>
      <c r="C10" s="45" t="s">
        <v>105</v>
      </c>
      <c r="D10" s="56">
        <v>60</v>
      </c>
      <c r="E10" s="17">
        <v>0.8</v>
      </c>
      <c r="F10" s="17">
        <v>5</v>
      </c>
      <c r="G10" s="17">
        <v>4.0999999999999996</v>
      </c>
      <c r="H10" s="17">
        <v>1.1599999999999999</v>
      </c>
      <c r="I10" s="17">
        <v>64</v>
      </c>
    </row>
    <row r="11" spans="1:9" s="72" customFormat="1" ht="15.75" customHeight="1" x14ac:dyDescent="0.25">
      <c r="A11" s="207"/>
      <c r="B11" s="144" t="s">
        <v>57</v>
      </c>
      <c r="C11" s="27" t="s">
        <v>103</v>
      </c>
      <c r="D11" s="52">
        <v>200</v>
      </c>
      <c r="E11" s="28">
        <v>1.5</v>
      </c>
      <c r="F11" s="28">
        <v>2.5</v>
      </c>
      <c r="G11" s="28">
        <v>6</v>
      </c>
      <c r="H11" s="28">
        <v>10.85</v>
      </c>
      <c r="I11" s="28">
        <v>53</v>
      </c>
    </row>
    <row r="12" spans="1:9" s="72" customFormat="1" ht="15.75" x14ac:dyDescent="0.25">
      <c r="A12" s="207"/>
      <c r="B12" s="13" t="s">
        <v>167</v>
      </c>
      <c r="C12" s="73" t="s">
        <v>106</v>
      </c>
      <c r="D12" s="47">
        <v>200</v>
      </c>
      <c r="E12" s="47">
        <v>15.7</v>
      </c>
      <c r="F12" s="48">
        <v>15.7</v>
      </c>
      <c r="G12" s="48">
        <v>19.8</v>
      </c>
      <c r="H12" s="48">
        <v>10.68</v>
      </c>
      <c r="I12" s="48">
        <v>285</v>
      </c>
    </row>
    <row r="13" spans="1:9" s="72" customFormat="1" ht="15.75" customHeight="1" x14ac:dyDescent="0.25">
      <c r="A13" s="207"/>
      <c r="B13" s="134" t="s">
        <v>89</v>
      </c>
      <c r="C13" s="5" t="s">
        <v>6</v>
      </c>
      <c r="D13" s="90">
        <v>35</v>
      </c>
      <c r="E13" s="90">
        <v>2.64</v>
      </c>
      <c r="F13" s="90">
        <v>0.48</v>
      </c>
      <c r="G13" s="17">
        <v>0.48</v>
      </c>
      <c r="H13" s="17">
        <v>0</v>
      </c>
      <c r="I13" s="17">
        <v>69.510000000000005</v>
      </c>
    </row>
    <row r="14" spans="1:9" s="72" customFormat="1" ht="18.75" customHeight="1" x14ac:dyDescent="0.25">
      <c r="A14" s="207"/>
      <c r="B14" s="33" t="s">
        <v>107</v>
      </c>
      <c r="C14" s="45" t="s">
        <v>108</v>
      </c>
      <c r="D14" s="70">
        <v>200</v>
      </c>
      <c r="E14" s="17">
        <v>0.1</v>
      </c>
      <c r="F14" s="17">
        <v>0</v>
      </c>
      <c r="G14" s="17">
        <v>24.5</v>
      </c>
      <c r="H14" s="17">
        <v>51.2</v>
      </c>
      <c r="I14" s="17">
        <v>96</v>
      </c>
    </row>
    <row r="15" spans="1:9" s="72" customFormat="1" ht="21.75" customHeight="1" x14ac:dyDescent="0.25">
      <c r="A15" s="208"/>
      <c r="B15" s="33"/>
      <c r="C15" s="25" t="s">
        <v>2</v>
      </c>
      <c r="D15" s="11">
        <v>650</v>
      </c>
      <c r="E15" s="22">
        <f>SUM(E10:E14)</f>
        <v>20.740000000000002</v>
      </c>
      <c r="F15" s="22">
        <f>SUM(F10:F14)</f>
        <v>23.68</v>
      </c>
      <c r="G15" s="22">
        <f t="shared" ref="G15:I15" si="2">SUM(G10:G14)</f>
        <v>54.879999999999995</v>
      </c>
      <c r="H15" s="22">
        <f t="shared" si="2"/>
        <v>73.89</v>
      </c>
      <c r="I15" s="22">
        <f t="shared" si="2"/>
        <v>567.51</v>
      </c>
    </row>
    <row r="16" spans="1:9" s="72" customFormat="1" ht="15.75" x14ac:dyDescent="0.25">
      <c r="A16" s="206" t="s">
        <v>128</v>
      </c>
      <c r="B16" s="134" t="s">
        <v>78</v>
      </c>
      <c r="C16" s="45" t="s">
        <v>7</v>
      </c>
      <c r="D16" s="70">
        <v>150</v>
      </c>
      <c r="E16" s="17">
        <v>14.6</v>
      </c>
      <c r="F16" s="17">
        <v>10.5</v>
      </c>
      <c r="G16" s="17">
        <v>20.9</v>
      </c>
      <c r="H16" s="17">
        <v>0.15</v>
      </c>
      <c r="I16" s="17">
        <v>237</v>
      </c>
    </row>
    <row r="17" spans="1:9" s="72" customFormat="1" ht="18" customHeight="1" x14ac:dyDescent="0.25">
      <c r="A17" s="207"/>
      <c r="B17" s="140" t="s">
        <v>168</v>
      </c>
      <c r="C17" s="5" t="s">
        <v>137</v>
      </c>
      <c r="D17" s="70">
        <v>20</v>
      </c>
      <c r="E17" s="19">
        <v>1.36</v>
      </c>
      <c r="F17" s="19">
        <v>1.7</v>
      </c>
      <c r="G17" s="19">
        <v>11.2</v>
      </c>
      <c r="H17" s="19">
        <v>0</v>
      </c>
      <c r="I17" s="19">
        <v>66</v>
      </c>
    </row>
    <row r="18" spans="1:9" s="72" customFormat="1" ht="15" customHeight="1" x14ac:dyDescent="0.25">
      <c r="A18" s="207"/>
      <c r="B18" s="141" t="s">
        <v>83</v>
      </c>
      <c r="C18" s="45" t="s">
        <v>203</v>
      </c>
      <c r="D18" s="70">
        <v>160</v>
      </c>
      <c r="E18" s="17">
        <v>2.8</v>
      </c>
      <c r="F18" s="17">
        <v>3.2</v>
      </c>
      <c r="G18" s="17">
        <v>4</v>
      </c>
      <c r="H18" s="17">
        <v>0</v>
      </c>
      <c r="I18" s="17">
        <v>56</v>
      </c>
    </row>
    <row r="19" spans="1:9" s="72" customFormat="1" ht="15.75" customHeight="1" x14ac:dyDescent="0.25">
      <c r="A19" s="207"/>
      <c r="B19" s="13" t="s">
        <v>90</v>
      </c>
      <c r="C19" s="44" t="s">
        <v>82</v>
      </c>
      <c r="D19" s="34">
        <v>25</v>
      </c>
      <c r="E19" s="35">
        <v>2.97</v>
      </c>
      <c r="F19" s="35">
        <v>0.27</v>
      </c>
      <c r="G19" s="35">
        <v>22.14</v>
      </c>
      <c r="H19" s="35">
        <v>0</v>
      </c>
      <c r="I19" s="35">
        <v>104.94</v>
      </c>
    </row>
    <row r="20" spans="1:9" s="72" customFormat="1" ht="18.75" x14ac:dyDescent="0.25">
      <c r="A20" s="208"/>
      <c r="B20" s="84"/>
      <c r="C20" s="25" t="s">
        <v>2</v>
      </c>
      <c r="D20" s="11">
        <f t="shared" ref="D20:I20" si="3">SUM(D16:D19)</f>
        <v>355</v>
      </c>
      <c r="E20" s="22">
        <f t="shared" si="3"/>
        <v>21.729999999999997</v>
      </c>
      <c r="F20" s="22">
        <f t="shared" si="3"/>
        <v>15.669999999999998</v>
      </c>
      <c r="G20" s="22">
        <f t="shared" si="3"/>
        <v>58.239999999999995</v>
      </c>
      <c r="H20" s="22">
        <f t="shared" si="3"/>
        <v>0.15</v>
      </c>
      <c r="I20" s="22">
        <f t="shared" si="3"/>
        <v>463.94</v>
      </c>
    </row>
    <row r="21" spans="1:9" ht="15" customHeight="1" x14ac:dyDescent="0.25">
      <c r="A21" s="184" t="s">
        <v>28</v>
      </c>
      <c r="B21" s="185"/>
      <c r="C21" s="186"/>
      <c r="D21" s="14">
        <f t="shared" ref="D21:I21" si="4">SUM(D7+D9+D15+D20)</f>
        <v>1540</v>
      </c>
      <c r="E21" s="14">
        <f t="shared" si="4"/>
        <v>57.67</v>
      </c>
      <c r="F21" s="14">
        <f t="shared" si="4"/>
        <v>58.150000000000006</v>
      </c>
      <c r="G21" s="14">
        <f t="shared" si="4"/>
        <v>207.22000000000003</v>
      </c>
      <c r="H21" s="14">
        <f t="shared" si="4"/>
        <v>78.98</v>
      </c>
      <c r="I21" s="14">
        <f t="shared" si="4"/>
        <v>1639.0500000000002</v>
      </c>
    </row>
    <row r="22" spans="1:9" ht="18.75" x14ac:dyDescent="0.25">
      <c r="A22" s="1" t="s">
        <v>0</v>
      </c>
      <c r="B22" s="1"/>
      <c r="C22" s="1"/>
      <c r="D22" s="1"/>
      <c r="E22" s="1"/>
      <c r="F22" s="1"/>
      <c r="G22" s="1"/>
      <c r="H22" s="1"/>
      <c r="I22" s="1"/>
    </row>
    <row r="23" spans="1:9" ht="18.75" x14ac:dyDescent="0.25">
      <c r="A23" s="2"/>
      <c r="B23" s="69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9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  <c r="B25" s="69"/>
      <c r="C25" s="1"/>
      <c r="D25" s="2"/>
      <c r="E25" s="2"/>
      <c r="F25" s="1"/>
      <c r="G25" s="1"/>
      <c r="H25" s="1"/>
      <c r="I25" s="1"/>
    </row>
    <row r="26" spans="1:9" ht="18.75" x14ac:dyDescent="0.25">
      <c r="A26" s="2"/>
      <c r="B26" s="69"/>
      <c r="C26" s="1"/>
      <c r="D26" s="2"/>
      <c r="E26" s="2"/>
      <c r="F26" s="1"/>
      <c r="G26" s="1"/>
      <c r="H26" s="1"/>
      <c r="I26" s="1"/>
    </row>
    <row r="27" spans="1:9" ht="18.75" x14ac:dyDescent="0.25">
      <c r="A27" s="2"/>
      <c r="B27" s="69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9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9"/>
      <c r="C29" s="1"/>
      <c r="D29" s="2"/>
      <c r="E29" s="2"/>
      <c r="F29" s="1"/>
      <c r="G29" s="1"/>
      <c r="H29" s="1"/>
      <c r="I29" s="1"/>
    </row>
    <row r="30" spans="1:9" ht="18.75" x14ac:dyDescent="0.25">
      <c r="A30" s="2"/>
      <c r="B30" s="69"/>
      <c r="C30" s="1"/>
      <c r="D30" s="2"/>
      <c r="E30" s="2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14">
    <mergeCell ref="B8:B9"/>
    <mergeCell ref="A10:A15"/>
    <mergeCell ref="A21:C21"/>
    <mergeCell ref="B1:B2"/>
    <mergeCell ref="A3:I3"/>
    <mergeCell ref="A1:A2"/>
    <mergeCell ref="C1:C2"/>
    <mergeCell ref="D1:D2"/>
    <mergeCell ref="E1:G1"/>
    <mergeCell ref="I1:I2"/>
    <mergeCell ref="A4:A7"/>
    <mergeCell ref="A8:A9"/>
    <mergeCell ref="A16:A20"/>
    <mergeCell ref="H1:H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Layout" topLeftCell="A10" zoomScaleNormal="100" workbookViewId="0">
      <selection activeCell="G25" sqref="G25:H26"/>
    </sheetView>
  </sheetViews>
  <sheetFormatPr defaultRowHeight="15" x14ac:dyDescent="0.25"/>
  <cols>
    <col min="1" max="1" width="8.85546875" customWidth="1"/>
    <col min="2" max="2" width="9.7109375" customWidth="1"/>
    <col min="3" max="3" width="8.7109375" customWidth="1"/>
    <col min="4" max="4" width="8.85546875" customWidth="1"/>
    <col min="5" max="5" width="8.7109375" customWidth="1"/>
    <col min="6" max="6" width="8.85546875" customWidth="1"/>
    <col min="7" max="7" width="10.28515625" customWidth="1"/>
    <col min="8" max="8" width="8.85546875" customWidth="1"/>
    <col min="9" max="9" width="10.85546875" customWidth="1"/>
  </cols>
  <sheetData>
    <row r="1" spans="1:14" ht="18.75" x14ac:dyDescent="0.25">
      <c r="A1" s="2"/>
      <c r="B1" s="1"/>
      <c r="C1" s="2"/>
      <c r="D1" s="2"/>
      <c r="E1" s="1"/>
      <c r="F1" s="1"/>
      <c r="G1" s="1"/>
      <c r="H1" s="53"/>
      <c r="I1" s="53"/>
      <c r="J1" s="53"/>
      <c r="K1" s="53"/>
      <c r="L1" s="163" t="s">
        <v>38</v>
      </c>
      <c r="M1" s="163"/>
      <c r="N1" s="163"/>
    </row>
    <row r="2" spans="1:14" ht="50.25" customHeight="1" x14ac:dyDescent="0.25">
      <c r="A2" s="2"/>
      <c r="B2" s="1"/>
      <c r="C2" s="2"/>
      <c r="D2" s="2"/>
      <c r="E2" s="1"/>
      <c r="F2" s="1"/>
      <c r="G2" s="1"/>
      <c r="H2" s="53"/>
      <c r="I2" s="53"/>
      <c r="J2" s="53"/>
      <c r="K2" s="53"/>
      <c r="L2" s="164" t="s">
        <v>39</v>
      </c>
      <c r="M2" s="164"/>
      <c r="N2" s="164"/>
    </row>
    <row r="3" spans="1:14" ht="18.75" x14ac:dyDescent="0.25">
      <c r="A3" s="2"/>
      <c r="B3" s="1"/>
      <c r="C3" s="2"/>
      <c r="D3" s="2"/>
      <c r="E3" s="1"/>
      <c r="F3" s="1"/>
      <c r="G3" s="1"/>
      <c r="H3" s="53"/>
      <c r="I3" s="53"/>
      <c r="J3" s="53"/>
      <c r="K3" s="53"/>
      <c r="L3" s="54"/>
      <c r="M3" s="163" t="s">
        <v>40</v>
      </c>
      <c r="N3" s="163"/>
    </row>
    <row r="4" spans="1:14" ht="18.75" x14ac:dyDescent="0.25">
      <c r="A4" s="2"/>
      <c r="B4" s="1"/>
      <c r="C4" s="2"/>
      <c r="D4" s="2"/>
      <c r="E4" s="1"/>
      <c r="F4" s="1"/>
      <c r="G4" s="1"/>
      <c r="H4" s="53"/>
      <c r="I4" s="53"/>
      <c r="J4" s="53"/>
      <c r="K4" s="53"/>
      <c r="L4" s="53" t="s">
        <v>41</v>
      </c>
      <c r="M4" s="54"/>
      <c r="N4" s="54"/>
    </row>
    <row r="5" spans="1:14" ht="18.75" x14ac:dyDescent="0.25">
      <c r="A5" s="2"/>
      <c r="B5" s="1"/>
      <c r="C5" s="2"/>
      <c r="D5" s="2"/>
      <c r="E5" s="1"/>
      <c r="F5" s="1"/>
      <c r="G5" s="1"/>
      <c r="H5" s="53"/>
      <c r="I5" s="53"/>
      <c r="J5" s="53"/>
      <c r="K5" s="53"/>
      <c r="L5" s="53"/>
      <c r="M5" s="53"/>
      <c r="N5" s="53"/>
    </row>
    <row r="6" spans="1:14" ht="18.75" x14ac:dyDescent="0.25">
      <c r="A6" s="2"/>
      <c r="B6" s="1"/>
      <c r="C6" s="2"/>
      <c r="D6" s="2"/>
      <c r="E6" s="1"/>
      <c r="F6" s="1"/>
      <c r="G6" s="1"/>
      <c r="H6" s="53"/>
      <c r="I6" s="53"/>
      <c r="J6" s="53"/>
      <c r="K6" s="53"/>
      <c r="L6" s="53"/>
      <c r="M6" s="53"/>
      <c r="N6" s="53"/>
    </row>
    <row r="7" spans="1:14" ht="18.75" x14ac:dyDescent="0.25">
      <c r="A7" s="1"/>
      <c r="B7" s="1"/>
      <c r="C7" s="1"/>
      <c r="D7" s="1"/>
      <c r="E7" s="1"/>
      <c r="F7" s="165" t="s">
        <v>42</v>
      </c>
      <c r="G7" s="165"/>
      <c r="H7" s="165"/>
      <c r="I7" s="165"/>
      <c r="J7" s="53"/>
      <c r="K7" s="53"/>
      <c r="L7" s="53"/>
      <c r="M7" s="53"/>
      <c r="N7" s="53"/>
    </row>
    <row r="8" spans="1:14" ht="18.75" x14ac:dyDescent="0.25">
      <c r="A8" s="1"/>
      <c r="B8" s="1"/>
      <c r="C8" s="1"/>
      <c r="D8" s="1"/>
      <c r="E8" s="1"/>
      <c r="F8" s="1"/>
      <c r="G8" s="1"/>
      <c r="H8" s="53"/>
      <c r="I8" s="53"/>
      <c r="J8" s="53"/>
      <c r="K8" s="53"/>
      <c r="L8" s="53"/>
      <c r="M8" s="53"/>
      <c r="N8" s="53"/>
    </row>
    <row r="9" spans="1:14" ht="18.75" customHeight="1" x14ac:dyDescent="0.25">
      <c r="A9" s="1"/>
      <c r="B9" s="1"/>
      <c r="C9" s="1"/>
      <c r="D9" s="165" t="s">
        <v>43</v>
      </c>
      <c r="E9" s="165"/>
      <c r="F9" s="165"/>
      <c r="G9" s="165"/>
      <c r="H9" s="165"/>
      <c r="I9" s="165"/>
      <c r="J9" s="165"/>
      <c r="K9" s="165"/>
      <c r="L9" s="53"/>
      <c r="M9" s="53"/>
      <c r="N9" s="53"/>
    </row>
    <row r="10" spans="1:14" ht="18.75" x14ac:dyDescent="0.25">
      <c r="A10" s="1"/>
      <c r="B10" s="1"/>
      <c r="C10" s="1"/>
      <c r="D10" s="1"/>
      <c r="E10" s="1"/>
      <c r="F10" s="1"/>
      <c r="G10" s="1"/>
      <c r="H10" s="53"/>
      <c r="I10" s="53"/>
      <c r="J10" s="53"/>
      <c r="K10" s="53"/>
      <c r="L10" s="53"/>
      <c r="M10" s="53"/>
      <c r="N10" s="53"/>
    </row>
    <row r="11" spans="1:14" ht="18.75" customHeight="1" x14ac:dyDescent="0.25">
      <c r="A11" s="1"/>
      <c r="B11" s="1"/>
      <c r="C11" s="1"/>
      <c r="D11" s="1"/>
      <c r="E11" s="165" t="s">
        <v>44</v>
      </c>
      <c r="F11" s="165"/>
      <c r="G11" s="165"/>
      <c r="H11" s="165"/>
      <c r="I11" s="165"/>
      <c r="J11" s="165"/>
      <c r="K11" s="53"/>
      <c r="L11" s="53"/>
      <c r="M11" s="53"/>
      <c r="N11" s="53"/>
    </row>
    <row r="12" spans="1:14" ht="18.75" x14ac:dyDescent="0.25">
      <c r="A12" s="1"/>
      <c r="B12" s="1"/>
      <c r="C12" s="1"/>
      <c r="D12" s="1"/>
      <c r="E12" s="1"/>
      <c r="F12" s="1"/>
      <c r="G12" s="1"/>
      <c r="H12" s="53"/>
      <c r="I12" s="53"/>
      <c r="J12" s="53"/>
      <c r="K12" s="53"/>
      <c r="L12" s="53"/>
      <c r="M12" s="53"/>
      <c r="N12" s="53"/>
    </row>
    <row r="13" spans="1:14" ht="18.75" x14ac:dyDescent="0.25">
      <c r="A13" s="1"/>
      <c r="B13" s="1"/>
      <c r="C13" s="1"/>
      <c r="D13" s="1"/>
      <c r="E13" s="165" t="s">
        <v>0</v>
      </c>
      <c r="F13" s="165"/>
      <c r="G13" s="165"/>
      <c r="H13" s="165"/>
      <c r="I13" s="165"/>
      <c r="J13" s="165"/>
      <c r="K13" s="53"/>
      <c r="L13" s="53"/>
      <c r="M13" s="53"/>
      <c r="N13" s="53"/>
    </row>
    <row r="14" spans="1:14" ht="18.75" x14ac:dyDescent="0.25">
      <c r="A14" s="1"/>
      <c r="B14" s="1"/>
      <c r="C14" s="1"/>
      <c r="D14" s="1"/>
      <c r="E14" s="165" t="s">
        <v>45</v>
      </c>
      <c r="F14" s="165"/>
      <c r="G14" s="165"/>
      <c r="H14" s="165"/>
      <c r="I14" s="165"/>
      <c r="J14" s="165"/>
      <c r="K14" s="53"/>
      <c r="L14" s="53"/>
      <c r="M14" s="53"/>
      <c r="N14" s="53"/>
    </row>
    <row r="15" spans="1:14" ht="18.75" x14ac:dyDescent="0.25">
      <c r="A15" s="1"/>
      <c r="B15" s="1"/>
      <c r="C15" s="1"/>
      <c r="D15" s="1"/>
      <c r="E15" s="165" t="s">
        <v>46</v>
      </c>
      <c r="F15" s="165"/>
      <c r="G15" s="165"/>
      <c r="H15" s="165"/>
      <c r="I15" s="165"/>
      <c r="J15" s="165"/>
      <c r="K15" s="53"/>
      <c r="L15" s="53"/>
      <c r="M15" s="53"/>
      <c r="N15" s="53"/>
    </row>
    <row r="16" spans="1:14" ht="18.75" x14ac:dyDescent="0.25">
      <c r="A16" s="1"/>
      <c r="B16" s="1"/>
      <c r="C16" s="1"/>
      <c r="D16" s="1"/>
      <c r="E16" s="165" t="s">
        <v>47</v>
      </c>
      <c r="F16" s="165"/>
      <c r="G16" s="165"/>
      <c r="H16" s="165"/>
      <c r="I16" s="165"/>
      <c r="J16" s="165"/>
      <c r="K16" s="53"/>
      <c r="L16" s="53"/>
      <c r="M16" s="53"/>
      <c r="N16" s="53"/>
    </row>
    <row r="17" spans="1:14" ht="18.75" x14ac:dyDescent="0.25">
      <c r="A17" s="1"/>
      <c r="B17" s="1"/>
      <c r="C17" s="1"/>
      <c r="D17" s="1"/>
      <c r="E17" s="1"/>
      <c r="F17" s="1"/>
      <c r="G17" s="1"/>
      <c r="H17" s="53"/>
      <c r="I17" s="53"/>
      <c r="J17" s="53"/>
      <c r="K17" s="53"/>
      <c r="L17" s="53"/>
      <c r="M17" s="53"/>
      <c r="N17" s="53"/>
    </row>
    <row r="18" spans="1:14" ht="18.75" x14ac:dyDescent="0.25">
      <c r="A18" s="1"/>
      <c r="B18" s="1"/>
      <c r="C18" s="1"/>
      <c r="D18" s="1"/>
      <c r="E18" s="1"/>
      <c r="F18" s="1"/>
      <c r="G18" s="1"/>
      <c r="H18" s="53"/>
      <c r="I18" s="53"/>
      <c r="J18" s="53"/>
      <c r="K18" s="53"/>
      <c r="L18" s="53"/>
      <c r="M18" s="53"/>
      <c r="N18" s="53"/>
    </row>
    <row r="19" spans="1:14" ht="18.75" x14ac:dyDescent="0.25">
      <c r="A19" s="1"/>
      <c r="B19" s="1"/>
      <c r="C19" s="1"/>
      <c r="D19" s="1"/>
      <c r="E19" s="1"/>
      <c r="F19" s="1"/>
      <c r="G19" s="1"/>
      <c r="H19" s="53"/>
      <c r="I19" s="53"/>
      <c r="J19" s="53"/>
      <c r="K19" s="53"/>
      <c r="L19" s="53"/>
      <c r="M19" s="53"/>
      <c r="N19" s="53"/>
    </row>
    <row r="20" spans="1:14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x14ac:dyDescent="0.25">
      <c r="A25" s="53"/>
      <c r="B25" s="53"/>
      <c r="C25" s="53"/>
      <c r="D25" s="53"/>
      <c r="E25" s="53"/>
      <c r="F25" s="53"/>
      <c r="G25" s="163" t="s">
        <v>156</v>
      </c>
      <c r="H25" s="163"/>
      <c r="I25" s="53"/>
      <c r="J25" s="53"/>
      <c r="K25" s="53"/>
      <c r="L25" s="53"/>
      <c r="M25" s="53"/>
      <c r="N25" s="53"/>
    </row>
    <row r="26" spans="1:14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</sheetData>
  <mergeCells count="11">
    <mergeCell ref="G25:H25"/>
    <mergeCell ref="L1:N1"/>
    <mergeCell ref="L2:N2"/>
    <mergeCell ref="M3:N3"/>
    <mergeCell ref="F7:I7"/>
    <mergeCell ref="D9:K9"/>
    <mergeCell ref="E16:J16"/>
    <mergeCell ref="E11:J11"/>
    <mergeCell ref="E13:J13"/>
    <mergeCell ref="E14:J14"/>
    <mergeCell ref="E15:J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2"/>
  <sheetViews>
    <sheetView showWhiteSpace="0" view="pageLayout" topLeftCell="A4" zoomScaleNormal="100" workbookViewId="0">
      <selection activeCell="C18" sqref="C18"/>
    </sheetView>
  </sheetViews>
  <sheetFormatPr defaultRowHeight="15" x14ac:dyDescent="0.25"/>
  <cols>
    <col min="1" max="2" width="8.7109375" customWidth="1"/>
    <col min="3" max="3" width="48.140625" customWidth="1"/>
    <col min="5" max="5" width="11" customWidth="1"/>
    <col min="6" max="6" width="10.7109375" customWidth="1"/>
    <col min="7" max="8" width="9.5703125" customWidth="1"/>
    <col min="9" max="9" width="13.140625" customWidth="1"/>
  </cols>
  <sheetData>
    <row r="1" spans="1:9" ht="33.75" customHeight="1" x14ac:dyDescent="0.25">
      <c r="A1" s="17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9" ht="31.5" customHeight="1" x14ac:dyDescent="0.25">
      <c r="A2" s="172"/>
      <c r="B2" s="180"/>
      <c r="C2" s="173"/>
      <c r="D2" s="173"/>
      <c r="E2" s="91" t="s">
        <v>9</v>
      </c>
      <c r="F2" s="91" t="s">
        <v>10</v>
      </c>
      <c r="G2" s="91" t="s">
        <v>11</v>
      </c>
      <c r="H2" s="183"/>
      <c r="I2" s="173"/>
    </row>
    <row r="3" spans="1:9" ht="18.75" customHeight="1" x14ac:dyDescent="0.25">
      <c r="A3" s="169" t="s">
        <v>27</v>
      </c>
      <c r="B3" s="170"/>
      <c r="C3" s="170"/>
      <c r="D3" s="170"/>
      <c r="E3" s="170"/>
      <c r="F3" s="170"/>
      <c r="G3" s="170"/>
      <c r="H3" s="170"/>
      <c r="I3" s="170"/>
    </row>
    <row r="4" spans="1:9" ht="15.75" x14ac:dyDescent="0.25">
      <c r="A4" s="174" t="s">
        <v>15</v>
      </c>
      <c r="B4" s="16" t="s">
        <v>177</v>
      </c>
      <c r="C4" s="45" t="s">
        <v>178</v>
      </c>
      <c r="D4" s="158">
        <v>160</v>
      </c>
      <c r="E4" s="17">
        <v>14.34</v>
      </c>
      <c r="F4" s="17">
        <v>17.7</v>
      </c>
      <c r="G4" s="17">
        <v>3.48</v>
      </c>
      <c r="H4" s="17">
        <v>0.18</v>
      </c>
      <c r="I4" s="17">
        <v>256.26</v>
      </c>
    </row>
    <row r="5" spans="1:9" ht="18.75" customHeight="1" x14ac:dyDescent="0.25">
      <c r="A5" s="175"/>
      <c r="B5" s="94" t="s">
        <v>64</v>
      </c>
      <c r="C5" s="45" t="s">
        <v>26</v>
      </c>
      <c r="D5" s="127">
        <v>200</v>
      </c>
      <c r="E5" s="17">
        <v>3</v>
      </c>
      <c r="F5" s="17">
        <v>2.9</v>
      </c>
      <c r="G5" s="17">
        <v>13.4</v>
      </c>
      <c r="H5" s="17">
        <v>0.52</v>
      </c>
      <c r="I5" s="17">
        <v>89</v>
      </c>
    </row>
    <row r="6" spans="1:9" ht="19.5" customHeight="1" x14ac:dyDescent="0.25">
      <c r="A6" s="175"/>
      <c r="B6" s="94" t="s">
        <v>63</v>
      </c>
      <c r="C6" s="46" t="s">
        <v>109</v>
      </c>
      <c r="D6" s="127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9.5" customHeight="1" x14ac:dyDescent="0.25">
      <c r="A7" s="176"/>
      <c r="B7" s="94"/>
      <c r="C7" s="29" t="s">
        <v>2</v>
      </c>
      <c r="D7" s="11">
        <f>SUM(D4:D6)</f>
        <v>405</v>
      </c>
      <c r="E7" s="11">
        <f t="shared" ref="E7:I7" si="0">SUM(E4:E6)</f>
        <v>22.34</v>
      </c>
      <c r="F7" s="11">
        <f t="shared" si="0"/>
        <v>27.199999999999996</v>
      </c>
      <c r="G7" s="11">
        <f t="shared" si="0"/>
        <v>30.979999999999997</v>
      </c>
      <c r="H7" s="11">
        <f t="shared" si="0"/>
        <v>0.77</v>
      </c>
      <c r="I7" s="11">
        <f t="shared" si="0"/>
        <v>482.26</v>
      </c>
    </row>
    <row r="8" spans="1:9" ht="30.75" customHeight="1" x14ac:dyDescent="0.25">
      <c r="A8" s="177" t="s">
        <v>37</v>
      </c>
      <c r="B8" s="181"/>
      <c r="C8" s="45" t="s">
        <v>80</v>
      </c>
      <c r="D8" s="127">
        <v>100</v>
      </c>
      <c r="E8" s="17">
        <v>1</v>
      </c>
      <c r="F8" s="17">
        <v>0.2</v>
      </c>
      <c r="G8" s="17">
        <v>20.2</v>
      </c>
      <c r="H8" s="17">
        <v>4</v>
      </c>
      <c r="I8" s="17">
        <v>89.6</v>
      </c>
    </row>
    <row r="9" spans="1:9" ht="20.25" customHeight="1" x14ac:dyDescent="0.25">
      <c r="A9" s="177"/>
      <c r="B9" s="182"/>
      <c r="C9" s="29" t="s">
        <v>2</v>
      </c>
      <c r="D9" s="11">
        <f>SUM(D8:D8)</f>
        <v>100</v>
      </c>
      <c r="E9" s="97">
        <v>1</v>
      </c>
      <c r="F9" s="97">
        <v>0.2</v>
      </c>
      <c r="G9" s="97">
        <v>20.2</v>
      </c>
      <c r="H9" s="97">
        <v>4</v>
      </c>
      <c r="I9" s="97">
        <f t="shared" ref="I9" si="1">SUM(I8:I8)</f>
        <v>89.6</v>
      </c>
    </row>
    <row r="10" spans="1:9" ht="19.5" customHeight="1" x14ac:dyDescent="0.25">
      <c r="A10" s="171" t="s">
        <v>16</v>
      </c>
      <c r="B10" s="149" t="s">
        <v>172</v>
      </c>
      <c r="C10" s="27" t="s">
        <v>202</v>
      </c>
      <c r="D10" s="57">
        <v>60</v>
      </c>
      <c r="E10" s="57">
        <v>0.7</v>
      </c>
      <c r="F10" s="136">
        <v>4</v>
      </c>
      <c r="G10" s="137">
        <v>6.6</v>
      </c>
      <c r="H10" s="137">
        <v>64</v>
      </c>
      <c r="I10" s="137">
        <v>45.36</v>
      </c>
    </row>
    <row r="11" spans="1:9" ht="16.5" customHeight="1" x14ac:dyDescent="0.25">
      <c r="A11" s="178"/>
      <c r="B11" s="33" t="s">
        <v>210</v>
      </c>
      <c r="C11" s="73" t="s">
        <v>211</v>
      </c>
      <c r="D11" s="47">
        <v>180</v>
      </c>
      <c r="E11" s="48">
        <v>1.7</v>
      </c>
      <c r="F11" s="48">
        <v>1.1000000000000001</v>
      </c>
      <c r="G11" s="48">
        <v>11.4</v>
      </c>
      <c r="H11" s="48">
        <v>2.36</v>
      </c>
      <c r="I11" s="48">
        <v>63</v>
      </c>
    </row>
    <row r="12" spans="1:9" ht="15.75" x14ac:dyDescent="0.25">
      <c r="A12" s="178"/>
      <c r="B12" s="33" t="s">
        <v>185</v>
      </c>
      <c r="C12" s="45" t="s">
        <v>188</v>
      </c>
      <c r="D12" s="127">
        <v>200</v>
      </c>
      <c r="E12" s="17">
        <v>14.18</v>
      </c>
      <c r="F12" s="17">
        <v>14.75</v>
      </c>
      <c r="G12" s="17">
        <v>14.6</v>
      </c>
      <c r="H12" s="17">
        <v>2.17</v>
      </c>
      <c r="I12" s="17">
        <v>266.81</v>
      </c>
    </row>
    <row r="13" spans="1:9" ht="15.75" customHeight="1" x14ac:dyDescent="0.25">
      <c r="A13" s="178"/>
      <c r="B13" s="134" t="s">
        <v>89</v>
      </c>
      <c r="C13" s="5" t="s">
        <v>6</v>
      </c>
      <c r="D13" s="127">
        <v>35</v>
      </c>
      <c r="E13" s="127">
        <v>2.64</v>
      </c>
      <c r="F13" s="127">
        <v>0.48</v>
      </c>
      <c r="G13" s="17">
        <v>0.48</v>
      </c>
      <c r="H13" s="17">
        <v>0</v>
      </c>
      <c r="I13" s="17">
        <v>69.510000000000005</v>
      </c>
    </row>
    <row r="14" spans="1:9" ht="17.25" customHeight="1" x14ac:dyDescent="0.25">
      <c r="A14" s="178"/>
      <c r="B14" s="33" t="s">
        <v>101</v>
      </c>
      <c r="C14" s="45" t="s">
        <v>165</v>
      </c>
      <c r="D14" s="127">
        <v>200</v>
      </c>
      <c r="E14" s="127">
        <v>0.4</v>
      </c>
      <c r="F14" s="127">
        <v>0.1</v>
      </c>
      <c r="G14" s="127">
        <v>18.100000000000001</v>
      </c>
      <c r="H14" s="127">
        <v>70.08</v>
      </c>
      <c r="I14" s="127">
        <v>71</v>
      </c>
    </row>
    <row r="15" spans="1:9" ht="15.75" x14ac:dyDescent="0.25">
      <c r="A15" s="172"/>
      <c r="B15" s="13"/>
      <c r="C15" s="29" t="s">
        <v>2</v>
      </c>
      <c r="D15" s="11">
        <f t="shared" ref="D15:H15" si="2">SUM(D11:D14)</f>
        <v>615</v>
      </c>
      <c r="E15" s="97">
        <f t="shared" si="2"/>
        <v>18.919999999999998</v>
      </c>
      <c r="F15" s="97">
        <f t="shared" si="2"/>
        <v>16.43</v>
      </c>
      <c r="G15" s="97">
        <f t="shared" si="2"/>
        <v>44.58</v>
      </c>
      <c r="H15" s="97">
        <f t="shared" si="2"/>
        <v>74.61</v>
      </c>
      <c r="I15" s="97">
        <f>SUM(I10:I14)</f>
        <v>515.68000000000006</v>
      </c>
    </row>
    <row r="16" spans="1:9" ht="18.75" customHeight="1" x14ac:dyDescent="0.25">
      <c r="A16" s="171" t="s">
        <v>128</v>
      </c>
      <c r="B16" s="125"/>
      <c r="C16" s="5" t="s">
        <v>141</v>
      </c>
      <c r="D16" s="129">
        <v>100</v>
      </c>
      <c r="E16" s="17">
        <v>0.8</v>
      </c>
      <c r="F16" s="17">
        <v>0.8</v>
      </c>
      <c r="G16" s="17">
        <v>19.600000000000001</v>
      </c>
      <c r="H16" s="17">
        <v>20</v>
      </c>
      <c r="I16" s="17">
        <v>94</v>
      </c>
    </row>
    <row r="17" spans="1:9" ht="15.75" x14ac:dyDescent="0.25">
      <c r="A17" s="178"/>
      <c r="B17" s="33" t="s">
        <v>179</v>
      </c>
      <c r="C17" s="81" t="s">
        <v>180</v>
      </c>
      <c r="D17" s="127">
        <v>60</v>
      </c>
      <c r="E17" s="17">
        <v>7.4</v>
      </c>
      <c r="F17" s="17">
        <v>7.9</v>
      </c>
      <c r="G17" s="17">
        <v>28</v>
      </c>
      <c r="H17" s="17">
        <v>0.09</v>
      </c>
      <c r="I17" s="17">
        <v>214</v>
      </c>
    </row>
    <row r="18" spans="1:9" ht="15.75" x14ac:dyDescent="0.25">
      <c r="A18" s="178"/>
      <c r="B18" s="33"/>
      <c r="C18" s="45" t="s">
        <v>212</v>
      </c>
      <c r="D18" s="127">
        <v>160</v>
      </c>
      <c r="E18" s="57">
        <v>3</v>
      </c>
      <c r="F18" s="17">
        <v>3</v>
      </c>
      <c r="G18" s="17">
        <v>19</v>
      </c>
      <c r="H18" s="17">
        <v>0</v>
      </c>
      <c r="I18" s="17">
        <v>113</v>
      </c>
    </row>
    <row r="19" spans="1:9" ht="15.75" x14ac:dyDescent="0.25">
      <c r="A19" s="172"/>
      <c r="B19" s="13"/>
      <c r="C19" s="29" t="s">
        <v>2</v>
      </c>
      <c r="D19" s="11">
        <f>SUM(F21+SUM(D16:D18))</f>
        <v>320</v>
      </c>
      <c r="E19" s="97">
        <f>SUM(E16:E18)</f>
        <v>11.200000000000001</v>
      </c>
      <c r="F19" s="97">
        <f>SUM(F16:F18)</f>
        <v>11.700000000000001</v>
      </c>
      <c r="G19" s="97">
        <f>SUM(G16:G18)</f>
        <v>66.599999999999994</v>
      </c>
      <c r="H19" s="97">
        <f>SUM(H16:H18)</f>
        <v>20.09</v>
      </c>
      <c r="I19" s="97">
        <f>SUM(I16:I18)</f>
        <v>421</v>
      </c>
    </row>
    <row r="20" spans="1:9" ht="15" customHeight="1" x14ac:dyDescent="0.25">
      <c r="A20" s="166" t="s">
        <v>28</v>
      </c>
      <c r="B20" s="167"/>
      <c r="C20" s="168"/>
      <c r="D20" s="128">
        <f t="shared" ref="D20:I20" si="3">SUM(D7+D9+D15+D19)</f>
        <v>1440</v>
      </c>
      <c r="E20" s="128">
        <f t="shared" si="3"/>
        <v>53.46</v>
      </c>
      <c r="F20" s="128">
        <f t="shared" si="3"/>
        <v>55.53</v>
      </c>
      <c r="G20" s="128">
        <f t="shared" si="3"/>
        <v>162.35999999999999</v>
      </c>
      <c r="H20" s="128">
        <f t="shared" si="3"/>
        <v>99.47</v>
      </c>
      <c r="I20" s="128">
        <f t="shared" si="3"/>
        <v>1508.54</v>
      </c>
    </row>
    <row r="21" spans="1:9" ht="18.75" x14ac:dyDescent="0.25">
      <c r="A21" s="1"/>
      <c r="B21" s="107"/>
      <c r="C21" s="106"/>
      <c r="D21" s="106"/>
      <c r="E21" s="106"/>
      <c r="F21" s="108"/>
      <c r="G21" s="108"/>
      <c r="H21" s="108"/>
      <c r="I21" s="1"/>
    </row>
    <row r="22" spans="1:9" ht="18.75" x14ac:dyDescent="0.25">
      <c r="A22" s="2"/>
      <c r="B22" s="109"/>
      <c r="C22" s="110"/>
      <c r="D22" s="109"/>
      <c r="E22" s="109"/>
      <c r="F22" s="110"/>
      <c r="G22" s="110"/>
      <c r="H22" s="110"/>
      <c r="I22" s="1"/>
    </row>
    <row r="23" spans="1:9" ht="18.75" x14ac:dyDescent="0.25">
      <c r="A23" s="2"/>
      <c r="B23" s="68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8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  <c r="B25" s="68"/>
      <c r="C25" s="1"/>
      <c r="D25" s="2"/>
      <c r="E25" s="2"/>
      <c r="F25" s="1"/>
      <c r="G25" s="1"/>
      <c r="H25" s="1"/>
      <c r="I25" s="1"/>
    </row>
    <row r="26" spans="1:9" ht="18.75" x14ac:dyDescent="0.25">
      <c r="A26" s="2"/>
      <c r="B26" s="68"/>
      <c r="C26" s="1"/>
      <c r="D26" s="2"/>
      <c r="E26" s="2"/>
      <c r="F26" s="1"/>
      <c r="G26" s="1"/>
      <c r="H26" s="1"/>
      <c r="I26" s="1"/>
    </row>
    <row r="27" spans="1:9" ht="18.75" x14ac:dyDescent="0.25">
      <c r="A27" s="2"/>
      <c r="B27" s="68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8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8"/>
      <c r="C29" s="1"/>
      <c r="D29" s="2"/>
      <c r="E29" s="2"/>
      <c r="F29" s="1"/>
      <c r="G29" s="1"/>
      <c r="H29" s="1"/>
      <c r="I29" s="1"/>
    </row>
    <row r="30" spans="1:9" ht="18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</row>
  </sheetData>
  <mergeCells count="14">
    <mergeCell ref="A20:C20"/>
    <mergeCell ref="A3:I3"/>
    <mergeCell ref="A1:A2"/>
    <mergeCell ref="C1:C2"/>
    <mergeCell ref="D1:D2"/>
    <mergeCell ref="A4:A7"/>
    <mergeCell ref="A8:A9"/>
    <mergeCell ref="A16:A19"/>
    <mergeCell ref="A10:A15"/>
    <mergeCell ref="B1:B2"/>
    <mergeCell ref="B8:B9"/>
    <mergeCell ref="E1:G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view="pageLayout" topLeftCell="A4" zoomScale="88" zoomScaleNormal="100" zoomScalePageLayoutView="88" workbookViewId="0">
      <selection activeCell="C10" sqref="C10"/>
    </sheetView>
  </sheetViews>
  <sheetFormatPr defaultRowHeight="15" x14ac:dyDescent="0.25"/>
  <cols>
    <col min="1" max="2" width="8.7109375" customWidth="1"/>
    <col min="3" max="3" width="54.140625" customWidth="1"/>
    <col min="4" max="7" width="8.85546875" customWidth="1"/>
    <col min="8" max="8" width="10.5703125" customWidth="1"/>
    <col min="9" max="9" width="10.28515625" customWidth="1"/>
  </cols>
  <sheetData>
    <row r="1" spans="1:9" ht="33.75" customHeight="1" x14ac:dyDescent="0.25">
      <c r="A1" s="17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9" ht="33" customHeight="1" x14ac:dyDescent="0.25">
      <c r="A2" s="172"/>
      <c r="B2" s="180"/>
      <c r="C2" s="173"/>
      <c r="D2" s="173"/>
      <c r="E2" s="91" t="s">
        <v>9</v>
      </c>
      <c r="F2" s="91" t="s">
        <v>10</v>
      </c>
      <c r="G2" s="91" t="s">
        <v>11</v>
      </c>
      <c r="H2" s="183"/>
      <c r="I2" s="173"/>
    </row>
    <row r="3" spans="1:9" ht="15.75" x14ac:dyDescent="0.25">
      <c r="A3" s="187" t="s">
        <v>18</v>
      </c>
      <c r="B3" s="187"/>
      <c r="C3" s="187"/>
      <c r="D3" s="187"/>
      <c r="E3" s="187"/>
      <c r="F3" s="187"/>
      <c r="G3" s="187"/>
      <c r="H3" s="187"/>
      <c r="I3" s="187"/>
    </row>
    <row r="4" spans="1:9" ht="15.75" x14ac:dyDescent="0.25">
      <c r="A4" s="177" t="s">
        <v>15</v>
      </c>
      <c r="B4" s="125" t="s">
        <v>77</v>
      </c>
      <c r="C4" s="5" t="s">
        <v>91</v>
      </c>
      <c r="D4" s="43">
        <v>200</v>
      </c>
      <c r="E4" s="17">
        <v>6</v>
      </c>
      <c r="F4" s="17">
        <v>5.3</v>
      </c>
      <c r="G4" s="17">
        <v>30.7</v>
      </c>
      <c r="H4" s="17">
        <v>0.42</v>
      </c>
      <c r="I4" s="17">
        <v>195</v>
      </c>
    </row>
    <row r="5" spans="1:9" ht="15.75" x14ac:dyDescent="0.25">
      <c r="A5" s="177"/>
      <c r="B5" s="33" t="s">
        <v>65</v>
      </c>
      <c r="C5" s="45" t="s">
        <v>4</v>
      </c>
      <c r="D5" s="104">
        <v>200</v>
      </c>
      <c r="E5" s="57">
        <v>3.9</v>
      </c>
      <c r="F5" s="17">
        <v>3.5</v>
      </c>
      <c r="G5" s="17">
        <v>22.9</v>
      </c>
      <c r="H5" s="17">
        <v>0.52</v>
      </c>
      <c r="I5" s="17">
        <v>135</v>
      </c>
    </row>
    <row r="6" spans="1:9" ht="15" customHeight="1" x14ac:dyDescent="0.25">
      <c r="A6" s="177"/>
      <c r="B6" s="94" t="s">
        <v>63</v>
      </c>
      <c r="C6" s="46" t="s">
        <v>109</v>
      </c>
      <c r="D6" s="87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5.75" x14ac:dyDescent="0.25">
      <c r="A7" s="177"/>
      <c r="B7" s="125"/>
      <c r="C7" s="10" t="s">
        <v>2</v>
      </c>
      <c r="D7" s="11">
        <f>SUM(D4:D6)</f>
        <v>445</v>
      </c>
      <c r="E7" s="97">
        <f>SUM(E4:E6)</f>
        <v>14.9</v>
      </c>
      <c r="F7" s="97">
        <f t="shared" ref="F7:I7" si="0">SUM(F4:F6)</f>
        <v>15.4</v>
      </c>
      <c r="G7" s="97">
        <f t="shared" si="0"/>
        <v>67.699999999999989</v>
      </c>
      <c r="H7" s="97">
        <f t="shared" si="0"/>
        <v>1.01</v>
      </c>
      <c r="I7" s="97">
        <f t="shared" si="0"/>
        <v>467</v>
      </c>
    </row>
    <row r="8" spans="1:9" ht="18.75" customHeight="1" x14ac:dyDescent="0.25">
      <c r="A8" s="177" t="s">
        <v>37</v>
      </c>
      <c r="B8" s="125"/>
      <c r="C8" s="38" t="s">
        <v>95</v>
      </c>
      <c r="D8" s="39">
        <v>100</v>
      </c>
      <c r="E8" s="40">
        <v>1.8</v>
      </c>
      <c r="F8" s="40">
        <v>0.4</v>
      </c>
      <c r="G8" s="40">
        <v>16.2</v>
      </c>
      <c r="H8" s="40">
        <v>120</v>
      </c>
      <c r="I8" s="40">
        <v>86</v>
      </c>
    </row>
    <row r="9" spans="1:9" ht="16.5" customHeight="1" x14ac:dyDescent="0.25">
      <c r="A9" s="177"/>
      <c r="B9" s="125"/>
      <c r="C9" s="10" t="s">
        <v>2</v>
      </c>
      <c r="D9" s="11">
        <f>SUM(D8:D8)</f>
        <v>100</v>
      </c>
      <c r="E9" s="97">
        <f>SUM(E8:E8)</f>
        <v>1.8</v>
      </c>
      <c r="F9" s="97">
        <f t="shared" ref="F9:I9" si="1">SUM(F8:F8)</f>
        <v>0.4</v>
      </c>
      <c r="G9" s="97">
        <f t="shared" si="1"/>
        <v>16.2</v>
      </c>
      <c r="H9" s="97">
        <f t="shared" si="1"/>
        <v>120</v>
      </c>
      <c r="I9" s="97">
        <f t="shared" si="1"/>
        <v>86</v>
      </c>
    </row>
    <row r="10" spans="1:9" ht="29.25" customHeight="1" x14ac:dyDescent="0.25">
      <c r="A10" s="188" t="s">
        <v>16</v>
      </c>
      <c r="B10" s="142" t="s">
        <v>183</v>
      </c>
      <c r="C10" s="42" t="s">
        <v>182</v>
      </c>
      <c r="D10" s="37">
        <v>60</v>
      </c>
      <c r="E10" s="157">
        <v>1.75</v>
      </c>
      <c r="F10" s="157">
        <v>6.1</v>
      </c>
      <c r="G10" s="20">
        <v>11.6</v>
      </c>
      <c r="H10" s="20">
        <v>250</v>
      </c>
      <c r="I10" s="20">
        <v>100.08</v>
      </c>
    </row>
    <row r="11" spans="1:9" ht="19.5" customHeight="1" x14ac:dyDescent="0.25">
      <c r="A11" s="189"/>
      <c r="B11" s="13" t="s">
        <v>145</v>
      </c>
      <c r="C11" s="45" t="s">
        <v>166</v>
      </c>
      <c r="D11" s="155">
        <v>200</v>
      </c>
      <c r="E11" s="12">
        <v>1.5</v>
      </c>
      <c r="F11" s="154">
        <v>5.2</v>
      </c>
      <c r="G11" s="12">
        <v>8.3000000000000007</v>
      </c>
      <c r="H11" s="12">
        <v>6.85</v>
      </c>
      <c r="I11" s="12">
        <v>87</v>
      </c>
    </row>
    <row r="12" spans="1:9" ht="19.5" customHeight="1" x14ac:dyDescent="0.25">
      <c r="A12" s="189"/>
      <c r="B12" s="16" t="s">
        <v>181</v>
      </c>
      <c r="C12" s="45" t="s">
        <v>192</v>
      </c>
      <c r="D12" s="156">
        <v>80</v>
      </c>
      <c r="E12" s="17">
        <v>10.51</v>
      </c>
      <c r="F12" s="17">
        <v>8.25</v>
      </c>
      <c r="G12" s="17">
        <v>6.95</v>
      </c>
      <c r="H12" s="17">
        <v>1.99</v>
      </c>
      <c r="I12" s="17">
        <v>288.8</v>
      </c>
    </row>
    <row r="13" spans="1:9" ht="19.5" customHeight="1" x14ac:dyDescent="0.25">
      <c r="A13" s="189"/>
      <c r="B13" s="33" t="s">
        <v>59</v>
      </c>
      <c r="C13" s="45" t="s">
        <v>147</v>
      </c>
      <c r="D13" s="156">
        <v>150</v>
      </c>
      <c r="E13" s="156">
        <v>3.1</v>
      </c>
      <c r="F13" s="156">
        <v>4.2</v>
      </c>
      <c r="G13" s="17">
        <v>20.6</v>
      </c>
      <c r="H13" s="17">
        <v>10.74</v>
      </c>
      <c r="I13" s="17">
        <v>135</v>
      </c>
    </row>
    <row r="14" spans="1:9" ht="20.25" customHeight="1" x14ac:dyDescent="0.25">
      <c r="A14" s="189"/>
      <c r="B14" s="33" t="s">
        <v>102</v>
      </c>
      <c r="C14" s="45" t="s">
        <v>94</v>
      </c>
      <c r="D14" s="156">
        <v>200</v>
      </c>
      <c r="E14" s="156">
        <v>0.43</v>
      </c>
      <c r="F14" s="156">
        <v>0.02</v>
      </c>
      <c r="G14" s="156">
        <v>16.18</v>
      </c>
      <c r="H14" s="156">
        <v>50.16</v>
      </c>
      <c r="I14" s="122">
        <v>72</v>
      </c>
    </row>
    <row r="15" spans="1:9" ht="20.25" customHeight="1" x14ac:dyDescent="0.25">
      <c r="A15" s="189"/>
      <c r="B15" s="121" t="s">
        <v>89</v>
      </c>
      <c r="C15" s="5" t="s">
        <v>6</v>
      </c>
      <c r="D15" s="156">
        <v>35</v>
      </c>
      <c r="E15" s="156">
        <v>2.64</v>
      </c>
      <c r="F15" s="156">
        <v>0.48</v>
      </c>
      <c r="G15" s="17">
        <v>0.48</v>
      </c>
      <c r="H15" s="17">
        <v>0</v>
      </c>
      <c r="I15" s="17">
        <v>69.510000000000005</v>
      </c>
    </row>
    <row r="16" spans="1:9" ht="15.75" x14ac:dyDescent="0.25">
      <c r="A16" s="190"/>
      <c r="B16" s="125"/>
      <c r="C16" s="10" t="s">
        <v>2</v>
      </c>
      <c r="D16" s="11">
        <f t="shared" ref="D16:H16" si="2">SUM(D11:D15)</f>
        <v>665</v>
      </c>
      <c r="E16" s="97">
        <f t="shared" si="2"/>
        <v>18.18</v>
      </c>
      <c r="F16" s="97">
        <f t="shared" si="2"/>
        <v>18.149999999999999</v>
      </c>
      <c r="G16" s="97">
        <f t="shared" si="2"/>
        <v>52.51</v>
      </c>
      <c r="H16" s="97">
        <f t="shared" si="2"/>
        <v>69.739999999999995</v>
      </c>
      <c r="I16" s="97">
        <f>SUM(I10:I15)</f>
        <v>752.39</v>
      </c>
    </row>
    <row r="17" spans="1:9" ht="31.5" x14ac:dyDescent="0.25">
      <c r="A17" s="177" t="s">
        <v>128</v>
      </c>
      <c r="B17" s="126" t="s">
        <v>148</v>
      </c>
      <c r="C17" s="5" t="s">
        <v>149</v>
      </c>
      <c r="D17" s="55">
        <v>60</v>
      </c>
      <c r="E17" s="12">
        <v>0.9</v>
      </c>
      <c r="F17" s="12">
        <v>6</v>
      </c>
      <c r="G17" s="12">
        <v>5.2</v>
      </c>
      <c r="H17" s="12">
        <v>2.5</v>
      </c>
      <c r="I17" s="12">
        <v>79</v>
      </c>
    </row>
    <row r="18" spans="1:9" ht="15.75" x14ac:dyDescent="0.25">
      <c r="A18" s="177"/>
      <c r="B18" s="13" t="s">
        <v>90</v>
      </c>
      <c r="C18" s="44" t="s">
        <v>82</v>
      </c>
      <c r="D18" s="34">
        <v>25</v>
      </c>
      <c r="E18" s="35">
        <v>2.97</v>
      </c>
      <c r="F18" s="35">
        <v>0.27</v>
      </c>
      <c r="G18" s="35">
        <v>22.14</v>
      </c>
      <c r="H18" s="35">
        <v>0</v>
      </c>
      <c r="I18" s="35">
        <v>104.94</v>
      </c>
    </row>
    <row r="19" spans="1:9" ht="21" customHeight="1" x14ac:dyDescent="0.25">
      <c r="A19" s="177"/>
      <c r="B19" s="33" t="s">
        <v>70</v>
      </c>
      <c r="C19" s="45" t="s">
        <v>71</v>
      </c>
      <c r="D19" s="104">
        <v>200</v>
      </c>
      <c r="E19" s="104">
        <v>0.1</v>
      </c>
      <c r="F19" s="104">
        <v>0</v>
      </c>
      <c r="G19" s="17">
        <v>9.1999999999999993</v>
      </c>
      <c r="H19" s="17">
        <v>0.8</v>
      </c>
      <c r="I19" s="17">
        <v>36</v>
      </c>
    </row>
    <row r="20" spans="1:9" ht="21" customHeight="1" x14ac:dyDescent="0.25">
      <c r="A20" s="177"/>
      <c r="B20" s="33"/>
      <c r="C20" s="45" t="s">
        <v>126</v>
      </c>
      <c r="D20" s="119">
        <v>15</v>
      </c>
      <c r="E20" s="119">
        <v>1.1599999999999999</v>
      </c>
      <c r="F20" s="119">
        <v>1.77</v>
      </c>
      <c r="G20" s="17">
        <v>11.23</v>
      </c>
      <c r="H20" s="17">
        <v>0</v>
      </c>
      <c r="I20" s="17">
        <v>62.56</v>
      </c>
    </row>
    <row r="21" spans="1:9" ht="15.75" x14ac:dyDescent="0.25">
      <c r="A21" s="177"/>
      <c r="B21" s="27"/>
      <c r="C21" s="10" t="s">
        <v>2</v>
      </c>
      <c r="D21" s="11">
        <f>SUM(D17:D19)</f>
        <v>285</v>
      </c>
      <c r="E21" s="97">
        <f>SUM(E17:E19)</f>
        <v>3.97</v>
      </c>
      <c r="F21" s="97">
        <f>SUM(F17:F19)</f>
        <v>6.27</v>
      </c>
      <c r="G21" s="97">
        <f>SUM(G17:G19)</f>
        <v>36.54</v>
      </c>
      <c r="H21" s="97">
        <f>SUM(H17:H19)</f>
        <v>3.3</v>
      </c>
      <c r="I21" s="97">
        <v>342.48</v>
      </c>
    </row>
    <row r="22" spans="1:9" ht="15" customHeight="1" x14ac:dyDescent="0.25">
      <c r="A22" s="184" t="s">
        <v>28</v>
      </c>
      <c r="B22" s="185"/>
      <c r="C22" s="186"/>
      <c r="D22" s="14">
        <f t="shared" ref="D22:I22" si="3">SUM(D7+D9+D16+D21)</f>
        <v>1495</v>
      </c>
      <c r="E22" s="14">
        <f t="shared" si="3"/>
        <v>38.849999999999994</v>
      </c>
      <c r="F22" s="14">
        <f t="shared" si="3"/>
        <v>40.22</v>
      </c>
      <c r="G22" s="14">
        <f t="shared" si="3"/>
        <v>172.95</v>
      </c>
      <c r="H22" s="14">
        <f t="shared" si="3"/>
        <v>194.05</v>
      </c>
      <c r="I22" s="14">
        <f t="shared" si="3"/>
        <v>1647.87</v>
      </c>
    </row>
    <row r="23" spans="1:9" ht="18.75" x14ac:dyDescent="0.25">
      <c r="A23" s="2"/>
      <c r="B23" s="68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8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  <c r="B25" s="68"/>
      <c r="C25" s="1"/>
      <c r="D25" s="2"/>
      <c r="E25" s="2"/>
      <c r="F25" s="1"/>
      <c r="G25" s="1"/>
      <c r="H25" s="1"/>
      <c r="I25" s="1"/>
    </row>
    <row r="26" spans="1:9" ht="18.75" x14ac:dyDescent="0.25">
      <c r="A26" s="2"/>
      <c r="B26" s="68"/>
      <c r="C26" s="1"/>
      <c r="D26" s="2"/>
      <c r="E26" s="2"/>
      <c r="F26" s="1"/>
      <c r="G26" s="1"/>
      <c r="H26" s="1"/>
      <c r="I26" s="1"/>
    </row>
    <row r="27" spans="1:9" ht="18.75" x14ac:dyDescent="0.25">
      <c r="A27" s="2"/>
      <c r="B27" s="68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8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8"/>
      <c r="C29" s="1"/>
      <c r="D29" s="2"/>
      <c r="E29" s="2"/>
      <c r="F29" s="1"/>
      <c r="G29" s="1"/>
      <c r="H29" s="1"/>
      <c r="I29" s="1"/>
    </row>
    <row r="30" spans="1:9" ht="18.75" x14ac:dyDescent="0.25">
      <c r="A30" s="2"/>
      <c r="B30" s="68"/>
      <c r="C30" s="1"/>
      <c r="D30" s="2"/>
      <c r="E30" s="2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13">
    <mergeCell ref="A22:C22"/>
    <mergeCell ref="A3:I3"/>
    <mergeCell ref="A1:A2"/>
    <mergeCell ref="C1:C2"/>
    <mergeCell ref="D1:D2"/>
    <mergeCell ref="A4:A7"/>
    <mergeCell ref="A8:A9"/>
    <mergeCell ref="A17:A21"/>
    <mergeCell ref="A10:A16"/>
    <mergeCell ref="B1:B2"/>
    <mergeCell ref="E1:G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5"/>
  <sheetViews>
    <sheetView view="pageLayout" topLeftCell="A4" zoomScaleNormal="100" workbookViewId="0">
      <selection activeCell="C19" sqref="C19"/>
    </sheetView>
  </sheetViews>
  <sheetFormatPr defaultRowHeight="15" x14ac:dyDescent="0.25"/>
  <cols>
    <col min="1" max="1" width="8.140625" customWidth="1"/>
    <col min="2" max="2" width="9.7109375" customWidth="1"/>
    <col min="3" max="3" width="54.140625" customWidth="1"/>
    <col min="4" max="4" width="8.85546875" customWidth="1"/>
    <col min="5" max="5" width="8.7109375" customWidth="1"/>
    <col min="6" max="8" width="8.85546875" customWidth="1"/>
    <col min="9" max="9" width="10.28515625" customWidth="1"/>
  </cols>
  <sheetData>
    <row r="1" spans="1:9" ht="33.75" customHeight="1" x14ac:dyDescent="0.25">
      <c r="A1" s="17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9" ht="31.5" customHeight="1" x14ac:dyDescent="0.25">
      <c r="A2" s="172"/>
      <c r="B2" s="180"/>
      <c r="C2" s="173"/>
      <c r="D2" s="173"/>
      <c r="E2" s="23" t="s">
        <v>9</v>
      </c>
      <c r="F2" s="23" t="s">
        <v>10</v>
      </c>
      <c r="G2" s="23" t="s">
        <v>11</v>
      </c>
      <c r="H2" s="183"/>
      <c r="I2" s="173"/>
    </row>
    <row r="3" spans="1:9" ht="15.75" x14ac:dyDescent="0.25">
      <c r="A3" s="192" t="s">
        <v>17</v>
      </c>
      <c r="B3" s="193"/>
      <c r="C3" s="193"/>
      <c r="D3" s="193"/>
      <c r="E3" s="193"/>
      <c r="F3" s="193"/>
      <c r="G3" s="193"/>
      <c r="H3" s="193"/>
      <c r="I3" s="193"/>
    </row>
    <row r="4" spans="1:9" ht="15" customHeight="1" x14ac:dyDescent="0.25">
      <c r="A4" s="191" t="s">
        <v>15</v>
      </c>
      <c r="B4" s="144" t="s">
        <v>143</v>
      </c>
      <c r="C4" s="5" t="s">
        <v>142</v>
      </c>
      <c r="D4" s="23">
        <v>200</v>
      </c>
      <c r="E4" s="17">
        <v>6.3</v>
      </c>
      <c r="F4" s="17">
        <v>6</v>
      </c>
      <c r="G4" s="17">
        <v>31.2</v>
      </c>
      <c r="H4" s="17">
        <v>0.42</v>
      </c>
      <c r="I4" s="17">
        <v>206</v>
      </c>
    </row>
    <row r="5" spans="1:9" ht="15.75" x14ac:dyDescent="0.25">
      <c r="A5" s="191"/>
      <c r="B5" s="94" t="s">
        <v>64</v>
      </c>
      <c r="C5" s="45" t="s">
        <v>26</v>
      </c>
      <c r="D5" s="87">
        <v>200</v>
      </c>
      <c r="E5" s="17">
        <v>3</v>
      </c>
      <c r="F5" s="17">
        <v>2.9</v>
      </c>
      <c r="G5" s="17">
        <v>13.4</v>
      </c>
      <c r="H5" s="17">
        <v>0.52</v>
      </c>
      <c r="I5" s="17">
        <v>89</v>
      </c>
    </row>
    <row r="6" spans="1:9" ht="18.75" customHeight="1" x14ac:dyDescent="0.25">
      <c r="A6" s="191"/>
      <c r="B6" s="94" t="s">
        <v>63</v>
      </c>
      <c r="C6" s="46" t="s">
        <v>162</v>
      </c>
      <c r="D6" s="87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5.75" x14ac:dyDescent="0.25">
      <c r="A7" s="191"/>
      <c r="B7" s="132"/>
      <c r="C7" s="29" t="s">
        <v>2</v>
      </c>
      <c r="D7" s="11">
        <f>SUM(D4:D6)</f>
        <v>445</v>
      </c>
      <c r="E7" s="22">
        <f>SUM(E4:E6)</f>
        <v>14.3</v>
      </c>
      <c r="F7" s="22">
        <f t="shared" ref="F7:I7" si="0">SUM(F4:F6)</f>
        <v>15.5</v>
      </c>
      <c r="G7" s="22">
        <f t="shared" si="0"/>
        <v>58.7</v>
      </c>
      <c r="H7" s="22">
        <f t="shared" si="0"/>
        <v>1.01</v>
      </c>
      <c r="I7" s="22">
        <f t="shared" si="0"/>
        <v>432</v>
      </c>
    </row>
    <row r="8" spans="1:9" ht="22.5" customHeight="1" x14ac:dyDescent="0.25">
      <c r="A8" s="171" t="s">
        <v>37</v>
      </c>
      <c r="B8" s="133"/>
      <c r="C8" s="38" t="s">
        <v>88</v>
      </c>
      <c r="D8" s="39">
        <v>100</v>
      </c>
      <c r="E8" s="40">
        <v>0.5</v>
      </c>
      <c r="F8" s="40">
        <v>0.1</v>
      </c>
      <c r="G8" s="40">
        <v>10.1</v>
      </c>
      <c r="H8" s="40">
        <v>2</v>
      </c>
      <c r="I8" s="40">
        <v>45</v>
      </c>
    </row>
    <row r="9" spans="1:9" ht="15.75" customHeight="1" x14ac:dyDescent="0.25">
      <c r="A9" s="172"/>
      <c r="B9" s="146"/>
      <c r="C9" s="29" t="s">
        <v>2</v>
      </c>
      <c r="D9" s="11">
        <f>SUM(D8:D8)</f>
        <v>100</v>
      </c>
      <c r="E9" s="22">
        <f>SUM(E8:E8)</f>
        <v>0.5</v>
      </c>
      <c r="F9" s="22">
        <f t="shared" ref="F9:I9" si="1">SUM(F8:F8)</f>
        <v>0.1</v>
      </c>
      <c r="G9" s="22">
        <f t="shared" si="1"/>
        <v>10.1</v>
      </c>
      <c r="H9" s="22">
        <f t="shared" si="1"/>
        <v>2</v>
      </c>
      <c r="I9" s="22">
        <f t="shared" si="1"/>
        <v>45</v>
      </c>
    </row>
    <row r="10" spans="1:9" ht="15.75" x14ac:dyDescent="0.25">
      <c r="A10" s="178" t="s">
        <v>16</v>
      </c>
      <c r="B10" s="13" t="s">
        <v>208</v>
      </c>
      <c r="C10" s="6" t="s">
        <v>209</v>
      </c>
      <c r="D10" s="91">
        <v>30</v>
      </c>
      <c r="E10" s="12">
        <v>0.18</v>
      </c>
      <c r="F10" s="12">
        <v>0.18</v>
      </c>
      <c r="G10" s="12">
        <v>0.19</v>
      </c>
      <c r="H10" s="12">
        <v>0.92</v>
      </c>
      <c r="I10" s="12">
        <v>31.88</v>
      </c>
    </row>
    <row r="11" spans="1:9" ht="15.75" x14ac:dyDescent="0.25">
      <c r="A11" s="178"/>
      <c r="B11" s="138" t="s">
        <v>55</v>
      </c>
      <c r="C11" s="45" t="s">
        <v>54</v>
      </c>
      <c r="D11" s="115">
        <v>200</v>
      </c>
      <c r="E11" s="17">
        <v>1.7</v>
      </c>
      <c r="F11" s="17">
        <v>4.4000000000000004</v>
      </c>
      <c r="G11" s="17">
        <v>11.7</v>
      </c>
      <c r="H11" s="17">
        <v>5.45</v>
      </c>
      <c r="I11" s="17">
        <v>93</v>
      </c>
    </row>
    <row r="12" spans="1:9" ht="15.75" x14ac:dyDescent="0.25">
      <c r="A12" s="178"/>
      <c r="B12" s="138" t="s">
        <v>189</v>
      </c>
      <c r="C12" s="45" t="s">
        <v>190</v>
      </c>
      <c r="D12" s="90">
        <v>80</v>
      </c>
      <c r="E12" s="17">
        <v>17.899999999999999</v>
      </c>
      <c r="F12" s="17">
        <v>17.399999999999999</v>
      </c>
      <c r="G12" s="17">
        <v>0.3</v>
      </c>
      <c r="H12" s="17">
        <v>0.09</v>
      </c>
      <c r="I12" s="17">
        <v>230</v>
      </c>
    </row>
    <row r="13" spans="1:9" ht="15.75" x14ac:dyDescent="0.25">
      <c r="A13" s="178"/>
      <c r="B13" s="134" t="s">
        <v>171</v>
      </c>
      <c r="C13" s="45" t="s">
        <v>161</v>
      </c>
      <c r="D13" s="102">
        <v>130</v>
      </c>
      <c r="E13" s="17">
        <v>5.3</v>
      </c>
      <c r="F13" s="17">
        <v>3.8</v>
      </c>
      <c r="G13" s="17">
        <v>32.4</v>
      </c>
      <c r="H13" s="17">
        <v>0</v>
      </c>
      <c r="I13" s="17">
        <v>188</v>
      </c>
    </row>
    <row r="14" spans="1:9" ht="15.75" customHeight="1" x14ac:dyDescent="0.25">
      <c r="A14" s="178"/>
      <c r="B14" s="134" t="s">
        <v>89</v>
      </c>
      <c r="C14" s="5" t="s">
        <v>6</v>
      </c>
      <c r="D14" s="90">
        <v>35</v>
      </c>
      <c r="E14" s="90">
        <v>2.64</v>
      </c>
      <c r="F14" s="90">
        <v>0.48</v>
      </c>
      <c r="G14" s="17">
        <v>0.48</v>
      </c>
      <c r="H14" s="17">
        <v>0</v>
      </c>
      <c r="I14" s="17">
        <v>69.510000000000005</v>
      </c>
    </row>
    <row r="15" spans="1:9" ht="18" customHeight="1" x14ac:dyDescent="0.25">
      <c r="A15" s="178"/>
      <c r="B15" s="33" t="s">
        <v>107</v>
      </c>
      <c r="C15" s="45" t="s">
        <v>144</v>
      </c>
      <c r="D15" s="70">
        <v>200</v>
      </c>
      <c r="E15" s="70">
        <v>0.3</v>
      </c>
      <c r="F15" s="70">
        <v>0</v>
      </c>
      <c r="G15" s="70">
        <v>18.100000000000001</v>
      </c>
      <c r="H15" s="70">
        <v>50.12</v>
      </c>
      <c r="I15" s="70">
        <v>70</v>
      </c>
    </row>
    <row r="16" spans="1:9" ht="15.75" customHeight="1" x14ac:dyDescent="0.25">
      <c r="A16" s="172"/>
      <c r="B16" s="13"/>
      <c r="C16" s="29" t="s">
        <v>2</v>
      </c>
      <c r="D16" s="11">
        <f t="shared" ref="D16:I16" si="2">SUM(D10:D15)</f>
        <v>675</v>
      </c>
      <c r="E16" s="97">
        <f t="shared" si="2"/>
        <v>28.02</v>
      </c>
      <c r="F16" s="97">
        <f t="shared" si="2"/>
        <v>26.259999999999998</v>
      </c>
      <c r="G16" s="97">
        <f t="shared" si="2"/>
        <v>63.169999999999995</v>
      </c>
      <c r="H16" s="97">
        <f t="shared" si="2"/>
        <v>56.58</v>
      </c>
      <c r="I16" s="97">
        <f t="shared" si="2"/>
        <v>682.39</v>
      </c>
    </row>
    <row r="17" spans="1:9" ht="15.75" x14ac:dyDescent="0.25">
      <c r="A17" s="178" t="s">
        <v>128</v>
      </c>
      <c r="B17" s="147">
        <v>286</v>
      </c>
      <c r="C17" s="18" t="s">
        <v>153</v>
      </c>
      <c r="D17" s="103">
        <v>100</v>
      </c>
      <c r="E17" s="12">
        <v>13.11</v>
      </c>
      <c r="F17" s="12">
        <v>16.309999999999999</v>
      </c>
      <c r="G17" s="12">
        <v>13.85</v>
      </c>
      <c r="H17" s="12">
        <v>0.22</v>
      </c>
      <c r="I17" s="12">
        <v>284.75</v>
      </c>
    </row>
    <row r="18" spans="1:9" ht="15.75" x14ac:dyDescent="0.25">
      <c r="A18" s="178"/>
      <c r="B18" s="148" t="s">
        <v>120</v>
      </c>
      <c r="C18" s="18" t="s">
        <v>121</v>
      </c>
      <c r="D18" s="118">
        <v>10</v>
      </c>
      <c r="E18" s="12">
        <v>0.47</v>
      </c>
      <c r="F18" s="12">
        <v>0.55000000000000004</v>
      </c>
      <c r="G18" s="12">
        <v>3.64</v>
      </c>
      <c r="H18" s="12">
        <v>0</v>
      </c>
      <c r="I18" s="12">
        <v>10.97</v>
      </c>
    </row>
    <row r="19" spans="1:9" ht="15.75" x14ac:dyDescent="0.25">
      <c r="A19" s="178"/>
      <c r="B19" s="141" t="s">
        <v>83</v>
      </c>
      <c r="C19" s="45" t="s">
        <v>203</v>
      </c>
      <c r="D19" s="87">
        <v>160</v>
      </c>
      <c r="E19" s="17">
        <v>5.8</v>
      </c>
      <c r="F19" s="17">
        <v>6.4</v>
      </c>
      <c r="G19" s="17">
        <v>9.4</v>
      </c>
      <c r="H19" s="17">
        <v>2.6</v>
      </c>
      <c r="I19" s="17">
        <v>116.5</v>
      </c>
    </row>
    <row r="20" spans="1:9" ht="25.5" customHeight="1" x14ac:dyDescent="0.25">
      <c r="A20" s="178"/>
      <c r="B20" s="13" t="s">
        <v>90</v>
      </c>
      <c r="C20" s="44" t="s">
        <v>82</v>
      </c>
      <c r="D20" s="34">
        <v>25</v>
      </c>
      <c r="E20" s="35">
        <v>2.97</v>
      </c>
      <c r="F20" s="35">
        <v>0.27</v>
      </c>
      <c r="G20" s="35">
        <v>22.14</v>
      </c>
      <c r="H20" s="35">
        <v>0</v>
      </c>
      <c r="I20" s="35">
        <v>104.94</v>
      </c>
    </row>
    <row r="21" spans="1:9" ht="14.25" customHeight="1" x14ac:dyDescent="0.25">
      <c r="A21" s="178"/>
      <c r="B21" s="95"/>
      <c r="C21" s="29" t="s">
        <v>2</v>
      </c>
      <c r="D21" s="11">
        <v>615</v>
      </c>
      <c r="E21" s="97">
        <f>SUM(E17:E20)</f>
        <v>22.349999999999998</v>
      </c>
      <c r="F21" s="97">
        <f>SUM(F17:F20)</f>
        <v>23.529999999999998</v>
      </c>
      <c r="G21" s="97">
        <f>SUM(G17:G20)</f>
        <v>49.03</v>
      </c>
      <c r="H21" s="97">
        <f>SUM(H17:H20)</f>
        <v>2.8200000000000003</v>
      </c>
      <c r="I21" s="97">
        <f>SUM(I17:I20)</f>
        <v>517.16000000000008</v>
      </c>
    </row>
    <row r="22" spans="1:9" x14ac:dyDescent="0.25">
      <c r="A22" s="172"/>
      <c r="B22" s="105"/>
      <c r="C22" s="101" t="s">
        <v>85</v>
      </c>
      <c r="D22" s="14">
        <f>SUM(D7+D9+D15+D21)</f>
        <v>1360</v>
      </c>
      <c r="E22" s="14">
        <f>SUM(E7+E9+E16+E21)</f>
        <v>65.17</v>
      </c>
      <c r="F22" s="14">
        <f>SUM(F7+F9+F16+F21)</f>
        <v>65.39</v>
      </c>
      <c r="G22" s="14">
        <f>SUM(G7+G9+G16+G21)</f>
        <v>181</v>
      </c>
      <c r="H22" s="14">
        <f>SUM(H7+H9+H16+H21)</f>
        <v>62.41</v>
      </c>
      <c r="I22" s="14">
        <f>SUM(I7+I9+I16+I21)</f>
        <v>1676.55</v>
      </c>
    </row>
    <row r="23" spans="1:9" ht="18.75" x14ac:dyDescent="0.25">
      <c r="A23" s="2"/>
      <c r="B23" s="69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9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</row>
  </sheetData>
  <mergeCells count="12">
    <mergeCell ref="A4:A7"/>
    <mergeCell ref="A8:A9"/>
    <mergeCell ref="A17:A22"/>
    <mergeCell ref="A10:A16"/>
    <mergeCell ref="B1:B2"/>
    <mergeCell ref="A3:I3"/>
    <mergeCell ref="A1:A2"/>
    <mergeCell ref="C1:C2"/>
    <mergeCell ref="D1:D2"/>
    <mergeCell ref="E1:G1"/>
    <mergeCell ref="I1:I2"/>
    <mergeCell ref="H1:H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2"/>
  <sheetViews>
    <sheetView showWhiteSpace="0" view="pageLayout" topLeftCell="A4" zoomScaleNormal="100" workbookViewId="0">
      <selection activeCell="C12" sqref="C12"/>
    </sheetView>
  </sheetViews>
  <sheetFormatPr defaultRowHeight="15" x14ac:dyDescent="0.25"/>
  <cols>
    <col min="1" max="2" width="8.85546875" customWidth="1"/>
    <col min="3" max="3" width="54.140625" customWidth="1"/>
    <col min="4" max="4" width="9" customWidth="1"/>
    <col min="5" max="8" width="8.85546875" customWidth="1"/>
    <col min="9" max="9" width="10.28515625" customWidth="1"/>
  </cols>
  <sheetData>
    <row r="1" spans="1:9" ht="33.75" customHeight="1" x14ac:dyDescent="0.25">
      <c r="A1" s="19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9" ht="21.75" customHeight="1" x14ac:dyDescent="0.25">
      <c r="A2" s="191"/>
      <c r="B2" s="180"/>
      <c r="C2" s="173"/>
      <c r="D2" s="173"/>
      <c r="E2" s="23" t="s">
        <v>9</v>
      </c>
      <c r="F2" s="23" t="s">
        <v>10</v>
      </c>
      <c r="G2" s="23" t="s">
        <v>11</v>
      </c>
      <c r="H2" s="183"/>
      <c r="I2" s="173"/>
    </row>
    <row r="3" spans="1:9" ht="15.75" x14ac:dyDescent="0.25">
      <c r="A3" s="187" t="s">
        <v>25</v>
      </c>
      <c r="B3" s="187"/>
      <c r="C3" s="187"/>
      <c r="D3" s="187"/>
      <c r="E3" s="187"/>
      <c r="F3" s="187"/>
      <c r="G3" s="187"/>
      <c r="H3" s="187"/>
      <c r="I3" s="187"/>
    </row>
    <row r="4" spans="1:9" ht="15.75" x14ac:dyDescent="0.25">
      <c r="A4" s="194" t="s">
        <v>15</v>
      </c>
      <c r="B4" s="116" t="s">
        <v>170</v>
      </c>
      <c r="C4" s="5" t="s">
        <v>104</v>
      </c>
      <c r="D4" s="43">
        <v>200</v>
      </c>
      <c r="E4" s="17">
        <v>7.2</v>
      </c>
      <c r="F4" s="17">
        <v>6.6</v>
      </c>
      <c r="G4" s="17">
        <v>29.3</v>
      </c>
      <c r="H4" s="17">
        <v>0.42</v>
      </c>
      <c r="I4" s="17">
        <v>206</v>
      </c>
    </row>
    <row r="5" spans="1:9" ht="18.75" customHeight="1" x14ac:dyDescent="0.25">
      <c r="A5" s="194"/>
      <c r="B5" s="13" t="s">
        <v>65</v>
      </c>
      <c r="C5" s="5" t="s">
        <v>4</v>
      </c>
      <c r="D5" s="90">
        <v>200</v>
      </c>
      <c r="E5" s="17">
        <v>3.9</v>
      </c>
      <c r="F5" s="17">
        <v>3.5</v>
      </c>
      <c r="G5" s="17">
        <v>22.9</v>
      </c>
      <c r="H5" s="17">
        <v>0.52</v>
      </c>
      <c r="I5" s="17">
        <v>135</v>
      </c>
    </row>
    <row r="6" spans="1:9" ht="17.25" customHeight="1" x14ac:dyDescent="0.25">
      <c r="A6" s="194"/>
      <c r="B6" s="94" t="s">
        <v>204</v>
      </c>
      <c r="C6" s="46" t="s">
        <v>124</v>
      </c>
      <c r="D6" s="90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5.75" x14ac:dyDescent="0.25">
      <c r="A7" s="194"/>
      <c r="B7" s="143"/>
      <c r="C7" s="10" t="s">
        <v>2</v>
      </c>
      <c r="D7" s="11">
        <f>SUM(D4:D6)</f>
        <v>445</v>
      </c>
      <c r="E7" s="97">
        <f>SUM(E4:E6)</f>
        <v>16.100000000000001</v>
      </c>
      <c r="F7" s="97">
        <f t="shared" ref="F7:I7" si="0">SUM(F4:F6)</f>
        <v>16.7</v>
      </c>
      <c r="G7" s="97">
        <f t="shared" si="0"/>
        <v>66.3</v>
      </c>
      <c r="H7" s="97">
        <f t="shared" si="0"/>
        <v>1.01</v>
      </c>
      <c r="I7" s="97">
        <f t="shared" si="0"/>
        <v>478</v>
      </c>
    </row>
    <row r="8" spans="1:9" ht="17.25" customHeight="1" x14ac:dyDescent="0.25">
      <c r="A8" s="191" t="s">
        <v>37</v>
      </c>
      <c r="B8" s="195"/>
      <c r="C8" s="45" t="s">
        <v>95</v>
      </c>
      <c r="D8" s="33">
        <v>100</v>
      </c>
      <c r="E8" s="15">
        <v>0.5</v>
      </c>
      <c r="F8" s="15">
        <v>0.1</v>
      </c>
      <c r="G8" s="15">
        <v>10.1</v>
      </c>
      <c r="H8" s="15">
        <v>2</v>
      </c>
      <c r="I8" s="15">
        <v>45</v>
      </c>
    </row>
    <row r="9" spans="1:9" ht="14.25" customHeight="1" x14ac:dyDescent="0.25">
      <c r="A9" s="191"/>
      <c r="B9" s="196"/>
      <c r="C9" s="25" t="s">
        <v>2</v>
      </c>
      <c r="D9" s="11">
        <f>SUM(D8:D8)</f>
        <v>100</v>
      </c>
      <c r="E9" s="11">
        <f t="shared" ref="E9:I9" si="1">SUM(E8:E8)</f>
        <v>0.5</v>
      </c>
      <c r="F9" s="97">
        <f t="shared" si="1"/>
        <v>0.1</v>
      </c>
      <c r="G9" s="97">
        <f t="shared" si="1"/>
        <v>10.1</v>
      </c>
      <c r="H9" s="11">
        <f t="shared" ref="H9" si="2">SUM(H6:H8)</f>
        <v>3.08</v>
      </c>
      <c r="I9" s="97">
        <f t="shared" si="1"/>
        <v>45</v>
      </c>
    </row>
    <row r="10" spans="1:9" ht="30.75" customHeight="1" x14ac:dyDescent="0.25">
      <c r="A10" s="191" t="s">
        <v>16</v>
      </c>
      <c r="B10" s="144" t="s">
        <v>196</v>
      </c>
      <c r="C10" s="27" t="s">
        <v>207</v>
      </c>
      <c r="D10" s="104">
        <v>20</v>
      </c>
      <c r="E10" s="17">
        <v>0.62</v>
      </c>
      <c r="F10" s="17">
        <v>0.74</v>
      </c>
      <c r="G10" s="17">
        <v>1.28</v>
      </c>
      <c r="H10" s="17">
        <v>1.96</v>
      </c>
      <c r="I10" s="17">
        <v>14.4</v>
      </c>
    </row>
    <row r="11" spans="1:9" ht="17.25" customHeight="1" x14ac:dyDescent="0.25">
      <c r="A11" s="191"/>
      <c r="B11" s="144" t="s">
        <v>200</v>
      </c>
      <c r="C11" s="27" t="s">
        <v>201</v>
      </c>
      <c r="D11" s="159">
        <v>200</v>
      </c>
      <c r="E11" s="17">
        <v>1.9</v>
      </c>
      <c r="F11" s="17">
        <v>2.8</v>
      </c>
      <c r="G11" s="17">
        <v>11.1</v>
      </c>
      <c r="H11" s="17">
        <v>0.38</v>
      </c>
      <c r="I11" s="17">
        <v>78</v>
      </c>
    </row>
    <row r="12" spans="1:9" ht="15.75" x14ac:dyDescent="0.25">
      <c r="A12" s="191"/>
      <c r="B12" s="33" t="s">
        <v>139</v>
      </c>
      <c r="C12" s="45" t="s">
        <v>140</v>
      </c>
      <c r="D12" s="115">
        <v>200</v>
      </c>
      <c r="E12" s="115">
        <v>23.9</v>
      </c>
      <c r="F12" s="115">
        <v>21.8</v>
      </c>
      <c r="G12" s="115">
        <v>41.2</v>
      </c>
      <c r="H12" s="115">
        <v>1.85</v>
      </c>
      <c r="I12" s="122">
        <v>400</v>
      </c>
    </row>
    <row r="13" spans="1:9" ht="15.75" customHeight="1" x14ac:dyDescent="0.25">
      <c r="A13" s="191"/>
      <c r="B13" s="134" t="s">
        <v>89</v>
      </c>
      <c r="C13" s="5" t="s">
        <v>6</v>
      </c>
      <c r="D13" s="115">
        <v>35</v>
      </c>
      <c r="E13" s="115">
        <v>2.64</v>
      </c>
      <c r="F13" s="115">
        <v>0.48</v>
      </c>
      <c r="G13" s="17">
        <v>0.48</v>
      </c>
      <c r="H13" s="17">
        <v>0</v>
      </c>
      <c r="I13" s="17">
        <v>69.510000000000005</v>
      </c>
    </row>
    <row r="14" spans="1:9" ht="18.75" customHeight="1" x14ac:dyDescent="0.25">
      <c r="A14" s="191"/>
      <c r="B14" s="33" t="s">
        <v>215</v>
      </c>
      <c r="C14" s="5" t="s">
        <v>94</v>
      </c>
      <c r="D14" s="161">
        <v>200</v>
      </c>
      <c r="E14" s="17">
        <v>0.43</v>
      </c>
      <c r="F14" s="17">
        <v>0.02</v>
      </c>
      <c r="G14" s="17">
        <v>16.18</v>
      </c>
      <c r="H14" s="20">
        <v>50.16</v>
      </c>
      <c r="I14" s="17">
        <v>72</v>
      </c>
    </row>
    <row r="15" spans="1:9" ht="15.75" x14ac:dyDescent="0.25">
      <c r="A15" s="191"/>
      <c r="B15" s="13"/>
      <c r="C15" s="10" t="s">
        <v>2</v>
      </c>
      <c r="D15" s="11">
        <f t="shared" ref="D15:I15" si="3">SUM(D10:D14)</f>
        <v>655</v>
      </c>
      <c r="E15" s="97">
        <f t="shared" si="3"/>
        <v>29.49</v>
      </c>
      <c r="F15" s="97">
        <f t="shared" si="3"/>
        <v>25.84</v>
      </c>
      <c r="G15" s="97">
        <f t="shared" si="3"/>
        <v>70.239999999999995</v>
      </c>
      <c r="H15" s="97">
        <f t="shared" si="3"/>
        <v>54.349999999999994</v>
      </c>
      <c r="I15" s="97">
        <f t="shared" si="3"/>
        <v>633.91</v>
      </c>
    </row>
    <row r="16" spans="1:9" ht="15.75" x14ac:dyDescent="0.25">
      <c r="A16" s="191" t="s">
        <v>128</v>
      </c>
      <c r="B16" s="144" t="s">
        <v>194</v>
      </c>
      <c r="C16" s="5" t="s">
        <v>195</v>
      </c>
      <c r="D16" s="43">
        <v>70</v>
      </c>
      <c r="E16" s="17">
        <v>6.29</v>
      </c>
      <c r="F16" s="17">
        <v>5.99</v>
      </c>
      <c r="G16" s="17">
        <v>32.4</v>
      </c>
      <c r="H16" s="17">
        <v>0.06</v>
      </c>
      <c r="I16" s="17">
        <v>225.9</v>
      </c>
    </row>
    <row r="17" spans="1:9" ht="15.75" x14ac:dyDescent="0.25">
      <c r="A17" s="191"/>
      <c r="B17" s="13"/>
      <c r="C17" s="5" t="s">
        <v>141</v>
      </c>
      <c r="D17" s="119">
        <v>100</v>
      </c>
      <c r="E17" s="17">
        <v>0.8</v>
      </c>
      <c r="F17" s="17">
        <v>0.8</v>
      </c>
      <c r="G17" s="17">
        <v>19.600000000000001</v>
      </c>
      <c r="H17" s="17">
        <v>20</v>
      </c>
      <c r="I17" s="17">
        <v>94</v>
      </c>
    </row>
    <row r="18" spans="1:9" ht="15.75" x14ac:dyDescent="0.25">
      <c r="A18" s="191"/>
      <c r="B18" s="13" t="s">
        <v>70</v>
      </c>
      <c r="C18" s="45" t="s">
        <v>71</v>
      </c>
      <c r="D18" s="90">
        <v>200</v>
      </c>
      <c r="E18" s="17">
        <v>0.1</v>
      </c>
      <c r="F18" s="17">
        <v>0</v>
      </c>
      <c r="G18" s="17">
        <v>9.1999999999999993</v>
      </c>
      <c r="H18" s="17">
        <v>0.8</v>
      </c>
      <c r="I18" s="17">
        <v>36</v>
      </c>
    </row>
    <row r="19" spans="1:9" ht="15.75" x14ac:dyDescent="0.25">
      <c r="A19" s="191"/>
      <c r="B19" s="88"/>
      <c r="C19" s="10" t="s">
        <v>2</v>
      </c>
      <c r="D19" s="11">
        <f t="shared" ref="D19:I19" si="4">SUM(D16:D18)</f>
        <v>370</v>
      </c>
      <c r="E19" s="97">
        <f t="shared" si="4"/>
        <v>7.1899999999999995</v>
      </c>
      <c r="F19" s="97">
        <f t="shared" si="4"/>
        <v>6.79</v>
      </c>
      <c r="G19" s="97">
        <f t="shared" si="4"/>
        <v>61.2</v>
      </c>
      <c r="H19" s="97">
        <f t="shared" si="4"/>
        <v>20.86</v>
      </c>
      <c r="I19" s="97">
        <f t="shared" si="4"/>
        <v>355.9</v>
      </c>
    </row>
    <row r="20" spans="1:9" ht="15" customHeight="1" x14ac:dyDescent="0.25">
      <c r="A20" s="184" t="s">
        <v>28</v>
      </c>
      <c r="B20" s="185"/>
      <c r="C20" s="186"/>
      <c r="D20" s="14">
        <f>SUM(D8+D10+D15+D19)</f>
        <v>1145</v>
      </c>
      <c r="E20" s="14">
        <f>SUM(E7+E9+E15+E19)</f>
        <v>53.28</v>
      </c>
      <c r="F20" s="14">
        <f>SUM(F7+F9+F15+F19)</f>
        <v>49.43</v>
      </c>
      <c r="G20" s="14">
        <f>SUM(G7+G9+G15+G19)</f>
        <v>207.83999999999997</v>
      </c>
      <c r="H20" s="14">
        <f>SUM(H7+H9+H15+H19)</f>
        <v>79.3</v>
      </c>
      <c r="I20" s="14">
        <f>SUM(I7+I9+I15+I19)</f>
        <v>1512.81</v>
      </c>
    </row>
    <row r="21" spans="1:9" ht="18.75" x14ac:dyDescent="0.25">
      <c r="A21" s="1" t="s">
        <v>0</v>
      </c>
      <c r="B21" s="1"/>
      <c r="C21" s="1"/>
      <c r="D21" s="1"/>
      <c r="E21" s="1"/>
      <c r="F21" s="1"/>
      <c r="G21" s="1"/>
      <c r="H21" s="1"/>
      <c r="I21" s="1"/>
    </row>
    <row r="22" spans="1:9" ht="18.75" x14ac:dyDescent="0.25">
      <c r="A22" s="2"/>
      <c r="B22" s="69"/>
      <c r="C22" s="1"/>
      <c r="D22" s="2"/>
      <c r="E22" s="2"/>
      <c r="F22" s="1"/>
      <c r="G22" s="1"/>
      <c r="H22" s="1"/>
      <c r="I22" s="1"/>
    </row>
    <row r="23" spans="1:9" ht="18.75" x14ac:dyDescent="0.25">
      <c r="A23" s="2"/>
      <c r="B23" s="69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9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  <c r="B25" s="69"/>
      <c r="C25" s="1"/>
      <c r="D25" s="2"/>
      <c r="E25" s="2"/>
      <c r="F25" s="1"/>
      <c r="G25" s="1"/>
      <c r="H25" s="1"/>
      <c r="I25" s="1"/>
    </row>
    <row r="26" spans="1:9" ht="18.75" x14ac:dyDescent="0.25">
      <c r="A26" s="2"/>
      <c r="B26" s="69"/>
      <c r="C26" s="1"/>
      <c r="D26" s="2"/>
      <c r="E26" s="2"/>
      <c r="F26" s="1"/>
      <c r="G26" s="1"/>
      <c r="H26" s="1"/>
      <c r="I26" s="1"/>
    </row>
    <row r="27" spans="1:9" ht="18.75" x14ac:dyDescent="0.25">
      <c r="A27" s="2"/>
      <c r="B27" s="69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9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9"/>
      <c r="C29" s="1"/>
      <c r="D29" s="2"/>
      <c r="E29" s="2"/>
      <c r="F29" s="1"/>
      <c r="G29" s="1"/>
      <c r="H29" s="1"/>
      <c r="I29" s="1"/>
    </row>
    <row r="30" spans="1:9" ht="18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  <c r="F42" s="1"/>
      <c r="G42" s="1"/>
      <c r="H42" s="1"/>
      <c r="I42" s="1"/>
    </row>
  </sheetData>
  <mergeCells count="14">
    <mergeCell ref="A3:I3"/>
    <mergeCell ref="A1:A2"/>
    <mergeCell ref="C1:C2"/>
    <mergeCell ref="D1:D2"/>
    <mergeCell ref="E1:G1"/>
    <mergeCell ref="I1:I2"/>
    <mergeCell ref="B1:B2"/>
    <mergeCell ref="H1:H2"/>
    <mergeCell ref="A20:C20"/>
    <mergeCell ref="A4:A7"/>
    <mergeCell ref="A8:A9"/>
    <mergeCell ref="A10:A15"/>
    <mergeCell ref="A16:A19"/>
    <mergeCell ref="B8:B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showWhiteSpace="0" view="pageLayout" topLeftCell="A4" zoomScaleNormal="100" workbookViewId="0">
      <selection activeCell="C19" sqref="C19"/>
    </sheetView>
  </sheetViews>
  <sheetFormatPr defaultRowHeight="15" x14ac:dyDescent="0.25"/>
  <cols>
    <col min="1" max="1" width="7.42578125" customWidth="1"/>
    <col min="2" max="2" width="8.85546875" customWidth="1"/>
    <col min="3" max="3" width="52.7109375" customWidth="1"/>
    <col min="4" max="7" width="8.85546875" customWidth="1"/>
    <col min="8" max="8" width="7.85546875" customWidth="1"/>
    <col min="9" max="9" width="9.5703125" customWidth="1"/>
  </cols>
  <sheetData>
    <row r="1" spans="1:10" ht="33.75" customHeight="1" x14ac:dyDescent="0.25">
      <c r="A1" s="19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83" t="s">
        <v>12</v>
      </c>
      <c r="I1" s="173" t="s">
        <v>13</v>
      </c>
    </row>
    <row r="2" spans="1:10" ht="31.5" customHeight="1" x14ac:dyDescent="0.25">
      <c r="A2" s="191"/>
      <c r="B2" s="180"/>
      <c r="C2" s="173"/>
      <c r="D2" s="173"/>
      <c r="E2" s="23" t="s">
        <v>9</v>
      </c>
      <c r="F2" s="23" t="s">
        <v>10</v>
      </c>
      <c r="G2" s="23" t="s">
        <v>11</v>
      </c>
      <c r="H2" s="183"/>
      <c r="I2" s="173"/>
    </row>
    <row r="3" spans="1:10" ht="15.75" x14ac:dyDescent="0.25">
      <c r="A3" s="187" t="s">
        <v>24</v>
      </c>
      <c r="B3" s="187"/>
      <c r="C3" s="187"/>
      <c r="D3" s="187"/>
      <c r="E3" s="187"/>
      <c r="F3" s="187"/>
      <c r="G3" s="187"/>
      <c r="H3" s="187"/>
      <c r="I3" s="187"/>
    </row>
    <row r="4" spans="1:10" ht="31.5" x14ac:dyDescent="0.25">
      <c r="A4" s="191" t="s">
        <v>15</v>
      </c>
      <c r="B4" s="144" t="s">
        <v>87</v>
      </c>
      <c r="C4" s="5" t="s">
        <v>93</v>
      </c>
      <c r="D4" s="43">
        <v>200</v>
      </c>
      <c r="E4" s="17">
        <v>6</v>
      </c>
      <c r="F4" s="17">
        <v>6</v>
      </c>
      <c r="G4" s="17">
        <v>27.4</v>
      </c>
      <c r="H4" s="17">
        <v>0.53</v>
      </c>
      <c r="I4" s="17">
        <v>188</v>
      </c>
    </row>
    <row r="5" spans="1:10" ht="18.75" customHeight="1" x14ac:dyDescent="0.25">
      <c r="A5" s="191"/>
      <c r="B5" s="94" t="s">
        <v>64</v>
      </c>
      <c r="C5" s="45" t="s">
        <v>26</v>
      </c>
      <c r="D5" s="87">
        <v>200</v>
      </c>
      <c r="E5" s="17">
        <v>3</v>
      </c>
      <c r="F5" s="17">
        <v>2.9</v>
      </c>
      <c r="G5" s="17">
        <v>13.4</v>
      </c>
      <c r="H5" s="17">
        <v>0.52</v>
      </c>
      <c r="I5" s="17">
        <v>89</v>
      </c>
    </row>
    <row r="6" spans="1:10" ht="18" customHeight="1" x14ac:dyDescent="0.25">
      <c r="A6" s="191"/>
      <c r="B6" s="13" t="s">
        <v>205</v>
      </c>
      <c r="C6" s="9" t="s">
        <v>130</v>
      </c>
      <c r="D6" s="36">
        <v>35</v>
      </c>
      <c r="E6" s="20">
        <v>3.9</v>
      </c>
      <c r="F6" s="20">
        <v>7.7</v>
      </c>
      <c r="G6" s="20">
        <v>23.5</v>
      </c>
      <c r="H6" s="20">
        <v>0</v>
      </c>
      <c r="I6" s="20">
        <v>181</v>
      </c>
    </row>
    <row r="7" spans="1:10" ht="15.75" x14ac:dyDescent="0.25">
      <c r="A7" s="191"/>
      <c r="B7" s="13"/>
      <c r="C7" s="10" t="s">
        <v>2</v>
      </c>
      <c r="D7" s="11">
        <f t="shared" ref="D7:I7" si="0">SUM(D4:D6)</f>
        <v>435</v>
      </c>
      <c r="E7" s="97">
        <f t="shared" si="0"/>
        <v>12.9</v>
      </c>
      <c r="F7" s="97">
        <f t="shared" si="0"/>
        <v>16.600000000000001</v>
      </c>
      <c r="G7" s="97">
        <f t="shared" si="0"/>
        <v>64.3</v>
      </c>
      <c r="H7" s="97">
        <f t="shared" si="0"/>
        <v>1.05</v>
      </c>
      <c r="I7" s="97">
        <f t="shared" si="0"/>
        <v>458</v>
      </c>
    </row>
    <row r="8" spans="1:10" ht="18.75" customHeight="1" x14ac:dyDescent="0.25">
      <c r="A8" s="191" t="s">
        <v>37</v>
      </c>
      <c r="B8" s="181"/>
      <c r="C8" s="45" t="s">
        <v>80</v>
      </c>
      <c r="D8" s="87">
        <v>100</v>
      </c>
      <c r="E8" s="17">
        <v>0.5</v>
      </c>
      <c r="F8" s="17">
        <v>0.1</v>
      </c>
      <c r="G8" s="17">
        <v>10.1</v>
      </c>
      <c r="H8" s="17">
        <v>2</v>
      </c>
      <c r="I8" s="17">
        <v>45</v>
      </c>
    </row>
    <row r="9" spans="1:10" ht="16.5" customHeight="1" x14ac:dyDescent="0.25">
      <c r="A9" s="191"/>
      <c r="B9" s="182"/>
      <c r="C9" s="25" t="s">
        <v>2</v>
      </c>
      <c r="D9" s="26">
        <f>SUM(D8:D8)</f>
        <v>100</v>
      </c>
      <c r="E9" s="22">
        <f t="shared" ref="E9:I9" si="1">SUM(E8:E8)</f>
        <v>0.5</v>
      </c>
      <c r="F9" s="22">
        <f t="shared" si="1"/>
        <v>0.1</v>
      </c>
      <c r="G9" s="22">
        <f t="shared" si="1"/>
        <v>10.1</v>
      </c>
      <c r="H9" s="22">
        <f t="shared" si="1"/>
        <v>2</v>
      </c>
      <c r="I9" s="22">
        <f t="shared" si="1"/>
        <v>45</v>
      </c>
    </row>
    <row r="10" spans="1:10" ht="17.25" customHeight="1" x14ac:dyDescent="0.25">
      <c r="A10" s="171" t="s">
        <v>16</v>
      </c>
      <c r="B10" s="135" t="s">
        <v>169</v>
      </c>
      <c r="C10" s="100" t="s">
        <v>131</v>
      </c>
      <c r="D10" s="37">
        <v>60</v>
      </c>
      <c r="E10" s="20">
        <v>0.8</v>
      </c>
      <c r="F10" s="20">
        <v>5.9</v>
      </c>
      <c r="G10" s="20">
        <v>4.4000000000000004</v>
      </c>
      <c r="H10" s="20">
        <v>4.51</v>
      </c>
      <c r="I10" s="20">
        <v>73</v>
      </c>
    </row>
    <row r="11" spans="1:10" ht="32.25" customHeight="1" x14ac:dyDescent="0.25">
      <c r="A11" s="178"/>
      <c r="B11" s="144" t="s">
        <v>132</v>
      </c>
      <c r="C11" s="45" t="s">
        <v>133</v>
      </c>
      <c r="D11" s="161">
        <v>200</v>
      </c>
      <c r="E11" s="17">
        <v>5.0999999999999996</v>
      </c>
      <c r="F11" s="17">
        <v>12.3</v>
      </c>
      <c r="G11" s="17">
        <v>13.7</v>
      </c>
      <c r="H11" s="17">
        <v>0</v>
      </c>
      <c r="I11" s="17">
        <v>188</v>
      </c>
      <c r="J11" s="41"/>
    </row>
    <row r="12" spans="1:10" ht="15.75" customHeight="1" x14ac:dyDescent="0.25">
      <c r="A12" s="178"/>
      <c r="B12" s="13" t="s">
        <v>75</v>
      </c>
      <c r="C12" s="45" t="s">
        <v>135</v>
      </c>
      <c r="D12" s="119">
        <v>50</v>
      </c>
      <c r="E12" s="17">
        <v>0.93</v>
      </c>
      <c r="F12" s="17">
        <v>2.0699999999999998</v>
      </c>
      <c r="G12" s="17">
        <v>2.91</v>
      </c>
      <c r="H12" s="17">
        <v>0.35</v>
      </c>
      <c r="I12" s="17">
        <v>33.9</v>
      </c>
      <c r="J12" s="41"/>
    </row>
    <row r="13" spans="1:10" ht="31.5" x14ac:dyDescent="0.25">
      <c r="A13" s="178"/>
      <c r="B13" s="33" t="s">
        <v>66</v>
      </c>
      <c r="C13" s="45" t="s">
        <v>134</v>
      </c>
      <c r="D13" s="87">
        <v>150</v>
      </c>
      <c r="E13" s="17">
        <v>11.52</v>
      </c>
      <c r="F13" s="17">
        <v>10.56</v>
      </c>
      <c r="G13" s="17">
        <v>21</v>
      </c>
      <c r="H13" s="17">
        <v>10.8</v>
      </c>
      <c r="I13" s="17">
        <v>227.4</v>
      </c>
      <c r="J13" s="41"/>
    </row>
    <row r="14" spans="1:10" ht="20.25" customHeight="1" x14ac:dyDescent="0.25">
      <c r="A14" s="178"/>
      <c r="B14" s="135" t="s">
        <v>89</v>
      </c>
      <c r="C14" s="5" t="s">
        <v>6</v>
      </c>
      <c r="D14" s="87">
        <v>35</v>
      </c>
      <c r="E14" s="87">
        <v>2.64</v>
      </c>
      <c r="F14" s="87">
        <v>0.48</v>
      </c>
      <c r="G14" s="17">
        <v>0.48</v>
      </c>
      <c r="H14" s="17">
        <v>0</v>
      </c>
      <c r="I14" s="17">
        <v>69.510000000000005</v>
      </c>
    </row>
    <row r="15" spans="1:10" ht="15.75" customHeight="1" x14ac:dyDescent="0.25">
      <c r="A15" s="178"/>
      <c r="B15" s="144" t="s">
        <v>67</v>
      </c>
      <c r="C15" s="27" t="s">
        <v>136</v>
      </c>
      <c r="D15" s="43">
        <v>200</v>
      </c>
      <c r="E15" s="17">
        <v>0.3</v>
      </c>
      <c r="F15" s="17">
        <v>0</v>
      </c>
      <c r="G15" s="17">
        <v>18.5</v>
      </c>
      <c r="H15" s="17">
        <v>50.06</v>
      </c>
      <c r="I15" s="17">
        <v>71</v>
      </c>
    </row>
    <row r="16" spans="1:10" ht="15.75" x14ac:dyDescent="0.25">
      <c r="A16" s="172"/>
      <c r="B16" s="13"/>
      <c r="C16" s="10" t="s">
        <v>2</v>
      </c>
      <c r="D16" s="11">
        <f t="shared" ref="D16:I16" si="2">SUM(D10:D15)</f>
        <v>695</v>
      </c>
      <c r="E16" s="97">
        <f t="shared" si="2"/>
        <v>21.29</v>
      </c>
      <c r="F16" s="97">
        <f t="shared" si="2"/>
        <v>31.310000000000006</v>
      </c>
      <c r="G16" s="97">
        <f t="shared" si="2"/>
        <v>60.99</v>
      </c>
      <c r="H16" s="97">
        <f t="shared" si="2"/>
        <v>65.72</v>
      </c>
      <c r="I16" s="97">
        <f t="shared" si="2"/>
        <v>662.81</v>
      </c>
    </row>
    <row r="17" spans="1:9" ht="15.75" customHeight="1" x14ac:dyDescent="0.25">
      <c r="A17" s="191" t="s">
        <v>128</v>
      </c>
      <c r="B17" s="13" t="s">
        <v>79</v>
      </c>
      <c r="C17" s="18" t="s">
        <v>60</v>
      </c>
      <c r="D17" s="103">
        <v>150</v>
      </c>
      <c r="E17" s="12">
        <v>14.7</v>
      </c>
      <c r="F17" s="12">
        <v>12.1</v>
      </c>
      <c r="G17" s="12">
        <v>13.7</v>
      </c>
      <c r="H17" s="12">
        <v>0.23</v>
      </c>
      <c r="I17" s="12">
        <v>224</v>
      </c>
    </row>
    <row r="18" spans="1:9" ht="15.75" x14ac:dyDescent="0.25">
      <c r="A18" s="191"/>
      <c r="B18" s="141" t="s">
        <v>138</v>
      </c>
      <c r="C18" s="53" t="s">
        <v>137</v>
      </c>
      <c r="D18" s="87">
        <v>20</v>
      </c>
      <c r="E18" s="17">
        <v>1.36</v>
      </c>
      <c r="F18" s="17">
        <v>1.7</v>
      </c>
      <c r="G18" s="17">
        <v>11.2</v>
      </c>
      <c r="H18" s="17">
        <v>0</v>
      </c>
      <c r="I18" s="17">
        <v>66</v>
      </c>
    </row>
    <row r="19" spans="1:9" ht="15.75" x14ac:dyDescent="0.25">
      <c r="A19" s="191"/>
      <c r="B19" s="33" t="s">
        <v>83</v>
      </c>
      <c r="C19" s="45" t="s">
        <v>203</v>
      </c>
      <c r="D19" s="120">
        <v>160</v>
      </c>
      <c r="E19" s="124">
        <v>2.8</v>
      </c>
      <c r="F19" s="124">
        <v>3.2</v>
      </c>
      <c r="G19" s="124">
        <v>4</v>
      </c>
      <c r="H19" s="124">
        <v>0</v>
      </c>
      <c r="I19" s="124">
        <v>56</v>
      </c>
    </row>
    <row r="20" spans="1:9" ht="15.75" x14ac:dyDescent="0.25">
      <c r="A20" s="191"/>
      <c r="B20" s="13" t="s">
        <v>90</v>
      </c>
      <c r="C20" s="44" t="s">
        <v>82</v>
      </c>
      <c r="D20" s="34">
        <v>25</v>
      </c>
      <c r="E20" s="35">
        <v>2.97</v>
      </c>
      <c r="F20" s="35">
        <v>0.27</v>
      </c>
      <c r="G20" s="35">
        <v>22.14</v>
      </c>
      <c r="H20" s="35">
        <v>0</v>
      </c>
      <c r="I20" s="35">
        <v>104.94</v>
      </c>
    </row>
    <row r="21" spans="1:9" ht="15.75" x14ac:dyDescent="0.25">
      <c r="A21" s="191"/>
      <c r="B21" s="88"/>
      <c r="C21" s="10" t="s">
        <v>2</v>
      </c>
      <c r="D21" s="11">
        <f t="shared" ref="D21:I21" si="3">SUM(D17:D20)</f>
        <v>355</v>
      </c>
      <c r="E21" s="11">
        <f t="shared" si="3"/>
        <v>21.83</v>
      </c>
      <c r="F21" s="11">
        <f t="shared" si="3"/>
        <v>17.27</v>
      </c>
      <c r="G21" s="11">
        <f t="shared" si="3"/>
        <v>51.04</v>
      </c>
      <c r="H21" s="11">
        <f t="shared" si="3"/>
        <v>0.23</v>
      </c>
      <c r="I21" s="11">
        <f t="shared" si="3"/>
        <v>450.94</v>
      </c>
    </row>
    <row r="22" spans="1:9" ht="16.5" customHeight="1" x14ac:dyDescent="0.25">
      <c r="A22" s="184" t="s">
        <v>28</v>
      </c>
      <c r="B22" s="185"/>
      <c r="C22" s="186"/>
      <c r="D22" s="14">
        <f t="shared" ref="D22:I22" si="4">SUM(D7+D9+D16+D21)</f>
        <v>1585</v>
      </c>
      <c r="E22" s="14">
        <f t="shared" si="4"/>
        <v>56.519999999999996</v>
      </c>
      <c r="F22" s="14">
        <f t="shared" si="4"/>
        <v>65.28</v>
      </c>
      <c r="G22" s="14">
        <f t="shared" si="4"/>
        <v>186.42999999999998</v>
      </c>
      <c r="H22" s="14">
        <f t="shared" si="4"/>
        <v>69</v>
      </c>
      <c r="I22" s="14">
        <f t="shared" si="4"/>
        <v>1616.75</v>
      </c>
    </row>
    <row r="23" spans="1:9" ht="18.75" x14ac:dyDescent="0.25">
      <c r="A23" s="2"/>
      <c r="B23" s="69"/>
      <c r="C23" s="1"/>
      <c r="D23" s="2"/>
      <c r="E23" s="2"/>
      <c r="F23" s="1"/>
      <c r="G23" s="1"/>
      <c r="H23" s="1"/>
      <c r="I23" s="1"/>
    </row>
    <row r="24" spans="1:9" ht="18.75" x14ac:dyDescent="0.25">
      <c r="A24" s="2"/>
      <c r="B24" s="69"/>
      <c r="C24" s="1"/>
      <c r="D24" s="2"/>
      <c r="E24" s="2"/>
      <c r="F24" s="1"/>
      <c r="G24" s="1"/>
      <c r="H24" s="1"/>
      <c r="I24" s="1"/>
    </row>
    <row r="25" spans="1:9" ht="18.75" x14ac:dyDescent="0.25">
      <c r="A25" s="2"/>
      <c r="B25" s="69"/>
      <c r="C25" s="1"/>
      <c r="D25" s="2"/>
      <c r="E25" s="2"/>
      <c r="F25" s="1"/>
      <c r="G25" s="1"/>
      <c r="H25" s="1"/>
      <c r="I25" s="1"/>
    </row>
    <row r="26" spans="1:9" ht="18.75" x14ac:dyDescent="0.25">
      <c r="A26" s="2"/>
      <c r="B26" s="69"/>
      <c r="C26" s="1"/>
      <c r="D26" s="2"/>
      <c r="E26" s="2"/>
      <c r="F26" s="1"/>
      <c r="G26" s="1"/>
      <c r="H26" s="1"/>
      <c r="I26" s="1"/>
    </row>
    <row r="27" spans="1:9" ht="18.75" x14ac:dyDescent="0.25">
      <c r="A27" s="2"/>
      <c r="B27" s="69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9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9"/>
      <c r="C29" s="1"/>
      <c r="D29" s="2"/>
      <c r="E29" s="2"/>
      <c r="F29" s="1"/>
      <c r="G29" s="1"/>
      <c r="H29" s="1"/>
      <c r="I29" s="1"/>
    </row>
    <row r="30" spans="1:9" ht="18.75" x14ac:dyDescent="0.25">
      <c r="A30" s="2"/>
      <c r="B30" s="69"/>
      <c r="C30" s="1"/>
      <c r="D30" s="2"/>
      <c r="E30" s="2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14">
    <mergeCell ref="B1:B2"/>
    <mergeCell ref="A10:A16"/>
    <mergeCell ref="A3:I3"/>
    <mergeCell ref="A1:A2"/>
    <mergeCell ref="C1:C2"/>
    <mergeCell ref="D1:D2"/>
    <mergeCell ref="E1:G1"/>
    <mergeCell ref="I1:I2"/>
    <mergeCell ref="H1:H2"/>
    <mergeCell ref="A22:C22"/>
    <mergeCell ref="A4:A7"/>
    <mergeCell ref="A8:A9"/>
    <mergeCell ref="A17:A21"/>
    <mergeCell ref="B8:B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43"/>
  <sheetViews>
    <sheetView view="pageLayout" topLeftCell="A4" zoomScaleNormal="100" workbookViewId="0">
      <selection activeCell="C20" sqref="C20"/>
    </sheetView>
  </sheetViews>
  <sheetFormatPr defaultRowHeight="15" x14ac:dyDescent="0.25"/>
  <cols>
    <col min="1" max="1" width="8.140625" customWidth="1"/>
    <col min="2" max="2" width="9.42578125" style="85" customWidth="1"/>
    <col min="3" max="3" width="52" customWidth="1"/>
    <col min="4" max="7" width="8.85546875" customWidth="1"/>
    <col min="8" max="8" width="9.28515625" customWidth="1"/>
    <col min="9" max="9" width="12.85546875" customWidth="1"/>
  </cols>
  <sheetData>
    <row r="1" spans="1:9" ht="33.75" customHeight="1" x14ac:dyDescent="0.25">
      <c r="A1" s="191" t="s">
        <v>14</v>
      </c>
      <c r="B1" s="179" t="s">
        <v>74</v>
      </c>
      <c r="C1" s="173" t="s">
        <v>1</v>
      </c>
      <c r="D1" s="173" t="s">
        <v>3</v>
      </c>
      <c r="E1" s="173" t="s">
        <v>8</v>
      </c>
      <c r="F1" s="173"/>
      <c r="G1" s="173"/>
      <c r="H1" s="199" t="s">
        <v>12</v>
      </c>
      <c r="I1" s="173" t="s">
        <v>13</v>
      </c>
    </row>
    <row r="2" spans="1:9" ht="31.5" customHeight="1" x14ac:dyDescent="0.25">
      <c r="A2" s="191"/>
      <c r="B2" s="180"/>
      <c r="C2" s="173"/>
      <c r="D2" s="173"/>
      <c r="E2" s="23" t="s">
        <v>9</v>
      </c>
      <c r="F2" s="23" t="s">
        <v>10</v>
      </c>
      <c r="G2" s="23" t="s">
        <v>11</v>
      </c>
      <c r="H2" s="200"/>
      <c r="I2" s="173"/>
    </row>
    <row r="3" spans="1:9" ht="15.75" x14ac:dyDescent="0.25">
      <c r="A3" s="187" t="s">
        <v>23</v>
      </c>
      <c r="B3" s="187"/>
      <c r="C3" s="187"/>
      <c r="D3" s="187"/>
      <c r="E3" s="187"/>
      <c r="F3" s="187"/>
      <c r="G3" s="187"/>
      <c r="H3" s="187"/>
      <c r="I3" s="187"/>
    </row>
    <row r="4" spans="1:9" ht="15.75" x14ac:dyDescent="0.25">
      <c r="A4" s="194" t="s">
        <v>15</v>
      </c>
      <c r="B4" s="143" t="s">
        <v>81</v>
      </c>
      <c r="C4" s="5" t="s">
        <v>191</v>
      </c>
      <c r="D4" s="43">
        <v>160</v>
      </c>
      <c r="E4" s="17">
        <v>14.34</v>
      </c>
      <c r="F4" s="17">
        <v>17.7</v>
      </c>
      <c r="G4" s="17">
        <v>3.48</v>
      </c>
      <c r="H4" s="17">
        <v>0.18</v>
      </c>
      <c r="I4" s="17">
        <v>256.26</v>
      </c>
    </row>
    <row r="5" spans="1:9" ht="18.75" customHeight="1" x14ac:dyDescent="0.25">
      <c r="A5" s="194"/>
      <c r="B5" s="13" t="s">
        <v>65</v>
      </c>
      <c r="C5" s="45" t="s">
        <v>4</v>
      </c>
      <c r="D5" s="70">
        <v>200</v>
      </c>
      <c r="E5" s="17">
        <v>3.9</v>
      </c>
      <c r="F5" s="17">
        <v>3.5</v>
      </c>
      <c r="G5" s="17">
        <v>22.9</v>
      </c>
      <c r="H5" s="17">
        <v>0.52</v>
      </c>
      <c r="I5" s="17">
        <v>135</v>
      </c>
    </row>
    <row r="6" spans="1:9" ht="15" customHeight="1" x14ac:dyDescent="0.25">
      <c r="A6" s="194"/>
      <c r="B6" s="94" t="s">
        <v>63</v>
      </c>
      <c r="C6" s="46" t="s">
        <v>109</v>
      </c>
      <c r="D6" s="87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5.75" x14ac:dyDescent="0.25">
      <c r="A7" s="194"/>
      <c r="B7" s="143"/>
      <c r="C7" s="10" t="s">
        <v>2</v>
      </c>
      <c r="D7" s="11">
        <f t="shared" ref="D7:I7" si="0">SUM(D4:D6)</f>
        <v>405</v>
      </c>
      <c r="E7" s="22">
        <f t="shared" si="0"/>
        <v>23.24</v>
      </c>
      <c r="F7" s="22">
        <f t="shared" si="0"/>
        <v>27.799999999999997</v>
      </c>
      <c r="G7" s="22">
        <f t="shared" si="0"/>
        <v>40.479999999999997</v>
      </c>
      <c r="H7" s="22">
        <f t="shared" si="0"/>
        <v>0.77</v>
      </c>
      <c r="I7" s="22">
        <f t="shared" si="0"/>
        <v>528.26</v>
      </c>
    </row>
    <row r="8" spans="1:9" ht="18.75" customHeight="1" x14ac:dyDescent="0.25">
      <c r="A8" s="191" t="s">
        <v>37</v>
      </c>
      <c r="B8" s="181"/>
      <c r="C8" s="45" t="s">
        <v>80</v>
      </c>
      <c r="D8" s="87">
        <v>200</v>
      </c>
      <c r="E8" s="17">
        <v>1</v>
      </c>
      <c r="F8" s="17">
        <v>0.2</v>
      </c>
      <c r="G8" s="17">
        <v>20.2</v>
      </c>
      <c r="H8" s="17">
        <v>4</v>
      </c>
      <c r="I8" s="17">
        <v>89.6</v>
      </c>
    </row>
    <row r="9" spans="1:9" ht="16.5" customHeight="1" x14ac:dyDescent="0.25">
      <c r="A9" s="191"/>
      <c r="B9" s="182"/>
      <c r="C9" s="25" t="s">
        <v>2</v>
      </c>
      <c r="D9" s="11">
        <f>SUM(D8:D8)</f>
        <v>200</v>
      </c>
      <c r="E9" s="22">
        <v>1</v>
      </c>
      <c r="F9" s="22">
        <v>0.2</v>
      </c>
      <c r="G9" s="22">
        <v>20.2</v>
      </c>
      <c r="H9" s="22">
        <v>4</v>
      </c>
      <c r="I9" s="22">
        <f t="shared" ref="I9" si="1">SUM(I8:I8)</f>
        <v>89.6</v>
      </c>
    </row>
    <row r="10" spans="1:9" ht="29.25" customHeight="1" x14ac:dyDescent="0.25">
      <c r="A10" s="191" t="s">
        <v>16</v>
      </c>
      <c r="B10" s="125" t="s">
        <v>197</v>
      </c>
      <c r="C10" s="27" t="s">
        <v>184</v>
      </c>
      <c r="D10" s="57">
        <v>60</v>
      </c>
      <c r="E10" s="57">
        <v>0.7</v>
      </c>
      <c r="F10" s="57">
        <v>4</v>
      </c>
      <c r="G10" s="57">
        <v>6.6</v>
      </c>
      <c r="H10" s="57">
        <v>2.65</v>
      </c>
      <c r="I10" s="57">
        <v>64</v>
      </c>
    </row>
    <row r="11" spans="1:9" ht="20.25" customHeight="1" x14ac:dyDescent="0.25">
      <c r="A11" s="191"/>
      <c r="B11" s="149" t="s">
        <v>186</v>
      </c>
      <c r="C11" s="27" t="s">
        <v>99</v>
      </c>
      <c r="D11" s="57">
        <v>30</v>
      </c>
      <c r="E11" s="57">
        <v>8.6</v>
      </c>
      <c r="F11" s="136">
        <v>0.8</v>
      </c>
      <c r="G11" s="137">
        <v>53.7</v>
      </c>
      <c r="H11" s="137">
        <v>0</v>
      </c>
      <c r="I11" s="137">
        <v>263</v>
      </c>
    </row>
    <row r="12" spans="1:9" ht="18.75" customHeight="1" x14ac:dyDescent="0.25">
      <c r="A12" s="191"/>
      <c r="B12" s="144" t="s">
        <v>187</v>
      </c>
      <c r="C12" s="45" t="s">
        <v>150</v>
      </c>
      <c r="D12" s="161">
        <v>200</v>
      </c>
      <c r="E12" s="17">
        <v>4.3</v>
      </c>
      <c r="F12" s="17">
        <v>4</v>
      </c>
      <c r="G12" s="17">
        <v>15.9</v>
      </c>
      <c r="H12" s="17">
        <v>4.5199999999999996</v>
      </c>
      <c r="I12" s="17">
        <v>118</v>
      </c>
    </row>
    <row r="13" spans="1:9" ht="18" customHeight="1" x14ac:dyDescent="0.25">
      <c r="A13" s="191"/>
      <c r="B13" s="144" t="s">
        <v>127</v>
      </c>
      <c r="C13" s="27" t="s">
        <v>164</v>
      </c>
      <c r="D13" s="52">
        <v>80</v>
      </c>
      <c r="E13" s="17">
        <v>11.4</v>
      </c>
      <c r="F13" s="17">
        <v>11.1</v>
      </c>
      <c r="G13" s="17">
        <v>5.2</v>
      </c>
      <c r="H13" s="17">
        <v>0</v>
      </c>
      <c r="I13" s="17">
        <v>166</v>
      </c>
    </row>
    <row r="14" spans="1:9" ht="15.75" customHeight="1" x14ac:dyDescent="0.25">
      <c r="A14" s="191"/>
      <c r="B14" s="138" t="s">
        <v>171</v>
      </c>
      <c r="C14" s="45" t="s">
        <v>161</v>
      </c>
      <c r="D14" s="87">
        <v>130</v>
      </c>
      <c r="E14" s="17">
        <v>5.3</v>
      </c>
      <c r="F14" s="17">
        <v>3.8</v>
      </c>
      <c r="G14" s="17">
        <v>32.4</v>
      </c>
      <c r="H14" s="17">
        <v>0</v>
      </c>
      <c r="I14" s="131">
        <v>188</v>
      </c>
    </row>
    <row r="15" spans="1:9" ht="17.25" customHeight="1" x14ac:dyDescent="0.25">
      <c r="A15" s="191"/>
      <c r="B15" s="135" t="s">
        <v>89</v>
      </c>
      <c r="C15" s="5" t="s">
        <v>6</v>
      </c>
      <c r="D15" s="87">
        <v>35</v>
      </c>
      <c r="E15" s="87">
        <v>2.64</v>
      </c>
      <c r="F15" s="87">
        <v>0.48</v>
      </c>
      <c r="G15" s="17">
        <v>0.48</v>
      </c>
      <c r="H15" s="17">
        <v>0</v>
      </c>
      <c r="I15" s="17">
        <v>69.510000000000005</v>
      </c>
    </row>
    <row r="16" spans="1:9" ht="18.75" customHeight="1" x14ac:dyDescent="0.25">
      <c r="A16" s="191"/>
      <c r="B16" s="13" t="s">
        <v>68</v>
      </c>
      <c r="C16" s="42" t="s">
        <v>69</v>
      </c>
      <c r="D16" s="37">
        <v>200</v>
      </c>
      <c r="E16" s="20">
        <v>0.2</v>
      </c>
      <c r="F16" s="20">
        <v>0.1</v>
      </c>
      <c r="G16" s="20">
        <v>16.7</v>
      </c>
      <c r="H16" s="20">
        <v>89</v>
      </c>
      <c r="I16" s="20">
        <v>65</v>
      </c>
    </row>
    <row r="17" spans="1:9" ht="15.75" x14ac:dyDescent="0.25">
      <c r="A17" s="191"/>
      <c r="B17" s="13"/>
      <c r="C17" s="10" t="s">
        <v>2</v>
      </c>
      <c r="D17" s="11">
        <f>SUM(D10:D16)</f>
        <v>735</v>
      </c>
      <c r="E17" s="22">
        <f>SUM(E10:E16)</f>
        <v>33.14</v>
      </c>
      <c r="F17" s="22">
        <f>SUM(F10:F16)</f>
        <v>24.28</v>
      </c>
      <c r="G17" s="22">
        <f>SUM(G10:G16)</f>
        <v>130.98000000000002</v>
      </c>
      <c r="H17" s="22">
        <f>SUM(H10:H16)</f>
        <v>96.17</v>
      </c>
      <c r="I17" s="22">
        <v>669.51</v>
      </c>
    </row>
    <row r="18" spans="1:9" ht="18.75" customHeight="1" x14ac:dyDescent="0.25">
      <c r="A18" s="171" t="s">
        <v>128</v>
      </c>
      <c r="B18" s="138" t="s">
        <v>176</v>
      </c>
      <c r="C18" s="45" t="s">
        <v>175</v>
      </c>
      <c r="D18" s="104">
        <v>65</v>
      </c>
      <c r="E18" s="104">
        <v>5.6</v>
      </c>
      <c r="F18" s="104">
        <v>8.4</v>
      </c>
      <c r="G18" s="17">
        <v>30.7</v>
      </c>
      <c r="H18" s="17">
        <v>0.1</v>
      </c>
      <c r="I18" s="17">
        <v>223</v>
      </c>
    </row>
    <row r="19" spans="1:9" ht="22.5" customHeight="1" x14ac:dyDescent="0.25">
      <c r="A19" s="178"/>
      <c r="B19" s="33"/>
      <c r="C19" s="45" t="s">
        <v>86</v>
      </c>
      <c r="D19" s="104">
        <v>100</v>
      </c>
      <c r="E19" s="104">
        <v>0.8</v>
      </c>
      <c r="F19" s="104">
        <v>0.6</v>
      </c>
      <c r="G19" s="17">
        <v>20.6</v>
      </c>
      <c r="H19" s="17">
        <v>10</v>
      </c>
      <c r="I19" s="17">
        <v>94</v>
      </c>
    </row>
    <row r="20" spans="1:9" ht="21.75" customHeight="1" x14ac:dyDescent="0.25">
      <c r="A20" s="178"/>
      <c r="B20" s="145"/>
      <c r="C20" s="45" t="s">
        <v>206</v>
      </c>
      <c r="D20" s="70">
        <v>160</v>
      </c>
      <c r="E20" s="70">
        <v>2.59</v>
      </c>
      <c r="F20" s="70">
        <v>3.19</v>
      </c>
      <c r="G20" s="17">
        <v>10.55</v>
      </c>
      <c r="H20" s="17">
        <v>0</v>
      </c>
      <c r="I20" s="17">
        <v>82.87</v>
      </c>
    </row>
    <row r="21" spans="1:9" ht="15.75" x14ac:dyDescent="0.25">
      <c r="A21" s="178"/>
      <c r="B21" s="71"/>
      <c r="C21" s="10" t="s">
        <v>2</v>
      </c>
      <c r="D21" s="11">
        <f t="shared" ref="D21:I21" si="2">SUM(D18:D20)</f>
        <v>325</v>
      </c>
      <c r="E21" s="22">
        <f t="shared" si="2"/>
        <v>8.9899999999999984</v>
      </c>
      <c r="F21" s="22">
        <f t="shared" si="2"/>
        <v>12.19</v>
      </c>
      <c r="G21" s="22">
        <f t="shared" si="2"/>
        <v>61.849999999999994</v>
      </c>
      <c r="H21" s="22">
        <f t="shared" si="2"/>
        <v>10.1</v>
      </c>
      <c r="I21" s="22">
        <f t="shared" si="2"/>
        <v>399.87</v>
      </c>
    </row>
    <row r="22" spans="1:9" x14ac:dyDescent="0.25">
      <c r="A22" s="184" t="s">
        <v>28</v>
      </c>
      <c r="B22" s="197"/>
      <c r="C22" s="198"/>
      <c r="D22" s="111">
        <f t="shared" ref="D22:I22" si="3">SUM(D7+D9+D17+D21)</f>
        <v>1665</v>
      </c>
      <c r="E22" s="111">
        <f t="shared" si="3"/>
        <v>66.36999999999999</v>
      </c>
      <c r="F22" s="111">
        <f t="shared" si="3"/>
        <v>64.47</v>
      </c>
      <c r="G22" s="111">
        <f t="shared" si="3"/>
        <v>253.51000000000002</v>
      </c>
      <c r="H22" s="111">
        <f t="shared" si="3"/>
        <v>111.03999999999999</v>
      </c>
      <c r="I22" s="111">
        <f t="shared" si="3"/>
        <v>1687.2399999999998</v>
      </c>
    </row>
    <row r="23" spans="1:9" ht="18.75" x14ac:dyDescent="0.25">
      <c r="A23" s="2"/>
      <c r="B23" s="112"/>
      <c r="C23" s="113"/>
      <c r="D23" s="112"/>
      <c r="E23" s="112"/>
      <c r="F23" s="112"/>
      <c r="G23" s="114"/>
      <c r="H23" s="114"/>
      <c r="I23" s="114"/>
    </row>
    <row r="24" spans="1:9" ht="18.75" x14ac:dyDescent="0.25">
      <c r="A24" s="2"/>
      <c r="B24" s="106"/>
      <c r="C24" s="107"/>
      <c r="D24" s="106"/>
      <c r="E24" s="106"/>
      <c r="F24" s="106"/>
      <c r="G24" s="108"/>
      <c r="H24" s="108"/>
      <c r="I24" s="108"/>
    </row>
    <row r="25" spans="1:9" ht="18.75" x14ac:dyDescent="0.25">
      <c r="A25" s="2"/>
      <c r="B25" s="109"/>
      <c r="C25" s="110"/>
      <c r="D25" s="109"/>
      <c r="E25" s="109"/>
      <c r="F25" s="110"/>
      <c r="G25" s="110"/>
      <c r="H25" s="110"/>
      <c r="I25" s="110"/>
    </row>
    <row r="26" spans="1:9" ht="18.75" x14ac:dyDescent="0.25">
      <c r="A26" s="2"/>
      <c r="B26" s="109"/>
      <c r="C26" s="110"/>
      <c r="D26" s="109"/>
      <c r="E26" s="109"/>
      <c r="F26" s="110"/>
      <c r="G26" s="110"/>
      <c r="H26" s="110"/>
      <c r="I26" s="110"/>
    </row>
    <row r="27" spans="1:9" ht="18.75" x14ac:dyDescent="0.25">
      <c r="A27" s="2"/>
      <c r="B27" s="69"/>
      <c r="C27" s="1"/>
      <c r="D27" s="2"/>
      <c r="E27" s="2"/>
      <c r="F27" s="1"/>
      <c r="G27" s="1"/>
      <c r="H27" s="1"/>
      <c r="I27" s="1"/>
    </row>
    <row r="28" spans="1:9" ht="18.75" x14ac:dyDescent="0.25">
      <c r="A28" s="2"/>
      <c r="B28" s="69"/>
      <c r="C28" s="1"/>
      <c r="D28" s="2"/>
      <c r="E28" s="2"/>
      <c r="F28" s="1"/>
      <c r="G28" s="1"/>
      <c r="H28" s="1"/>
      <c r="I28" s="1"/>
    </row>
    <row r="29" spans="1:9" ht="18.75" x14ac:dyDescent="0.25">
      <c r="A29" s="2"/>
      <c r="B29" s="69"/>
      <c r="C29" s="1"/>
      <c r="D29" s="2"/>
      <c r="E29" s="2"/>
      <c r="F29" s="1"/>
      <c r="G29" s="1"/>
      <c r="H29" s="1"/>
      <c r="I29" s="1"/>
    </row>
    <row r="30" spans="1:9" ht="18.75" x14ac:dyDescent="0.25">
      <c r="A30" s="2"/>
      <c r="B30" s="69"/>
      <c r="C30" s="1"/>
      <c r="D30" s="2"/>
      <c r="E30" s="2"/>
      <c r="F30" s="1"/>
      <c r="G30" s="1"/>
      <c r="H30" s="1"/>
      <c r="I30" s="1"/>
    </row>
    <row r="31" spans="1:9" ht="18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8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8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8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8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8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8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8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8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8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14">
    <mergeCell ref="A3:I3"/>
    <mergeCell ref="A1:A2"/>
    <mergeCell ref="C1:C2"/>
    <mergeCell ref="D1:D2"/>
    <mergeCell ref="E1:G1"/>
    <mergeCell ref="I1:I2"/>
    <mergeCell ref="H1:H2"/>
    <mergeCell ref="B1:B2"/>
    <mergeCell ref="A4:A7"/>
    <mergeCell ref="A8:A9"/>
    <mergeCell ref="A10:A17"/>
    <mergeCell ref="A18:A21"/>
    <mergeCell ref="A22:C22"/>
    <mergeCell ref="B8:B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view="pageLayout" topLeftCell="A7" zoomScaleNormal="100" workbookViewId="0">
      <selection activeCell="C19" sqref="C19"/>
    </sheetView>
  </sheetViews>
  <sheetFormatPr defaultRowHeight="15" x14ac:dyDescent="0.25"/>
  <cols>
    <col min="1" max="2" width="8.85546875" style="72" customWidth="1"/>
    <col min="3" max="3" width="43.140625" style="72" customWidth="1"/>
    <col min="4" max="4" width="11.140625" style="72" customWidth="1"/>
    <col min="5" max="5" width="13.28515625" style="72" customWidth="1"/>
    <col min="6" max="6" width="10.28515625" style="72" customWidth="1"/>
    <col min="7" max="7" width="10.140625" style="72" customWidth="1"/>
    <col min="8" max="8" width="12.42578125" style="72" customWidth="1"/>
    <col min="9" max="9" width="12" style="72" customWidth="1"/>
    <col min="10" max="11" width="9.140625" style="72"/>
  </cols>
  <sheetData>
    <row r="1" spans="1:9" ht="54" customHeight="1" x14ac:dyDescent="0.25">
      <c r="A1" s="210" t="s">
        <v>14</v>
      </c>
      <c r="B1" s="179" t="s">
        <v>74</v>
      </c>
      <c r="C1" s="212" t="s">
        <v>1</v>
      </c>
      <c r="D1" s="212" t="s">
        <v>3</v>
      </c>
      <c r="E1" s="201" t="s">
        <v>8</v>
      </c>
      <c r="F1" s="202"/>
      <c r="G1" s="209"/>
      <c r="H1" s="199" t="s">
        <v>12</v>
      </c>
      <c r="I1" s="199" t="s">
        <v>13</v>
      </c>
    </row>
    <row r="2" spans="1:9" ht="13.5" customHeight="1" x14ac:dyDescent="0.25">
      <c r="A2" s="211"/>
      <c r="B2" s="180"/>
      <c r="C2" s="213"/>
      <c r="D2" s="213"/>
      <c r="E2" s="70" t="s">
        <v>9</v>
      </c>
      <c r="F2" s="52" t="s">
        <v>10</v>
      </c>
      <c r="G2" s="52" t="s">
        <v>11</v>
      </c>
      <c r="H2" s="200"/>
      <c r="I2" s="200"/>
    </row>
    <row r="3" spans="1:9" ht="18" customHeight="1" x14ac:dyDescent="0.25">
      <c r="A3" s="201" t="s">
        <v>22</v>
      </c>
      <c r="B3" s="202"/>
      <c r="C3" s="202"/>
      <c r="D3" s="202"/>
      <c r="E3" s="202"/>
      <c r="F3" s="202"/>
      <c r="G3" s="202"/>
      <c r="H3" s="202"/>
      <c r="I3" s="202"/>
    </row>
    <row r="4" spans="1:9" ht="29.25" customHeight="1" x14ac:dyDescent="0.25">
      <c r="A4" s="206" t="s">
        <v>15</v>
      </c>
      <c r="B4" s="134" t="s">
        <v>122</v>
      </c>
      <c r="C4" s="45" t="s">
        <v>123</v>
      </c>
      <c r="D4" s="70">
        <v>200</v>
      </c>
      <c r="E4" s="51">
        <v>5.3</v>
      </c>
      <c r="F4" s="51">
        <v>5.0999999999999996</v>
      </c>
      <c r="G4" s="19">
        <v>27.5</v>
      </c>
      <c r="H4" s="19">
        <v>0.42</v>
      </c>
      <c r="I4" s="123">
        <v>178</v>
      </c>
    </row>
    <row r="5" spans="1:9" ht="15.75" customHeight="1" x14ac:dyDescent="0.25">
      <c r="A5" s="207"/>
      <c r="B5" s="94" t="s">
        <v>64</v>
      </c>
      <c r="C5" s="45" t="s">
        <v>26</v>
      </c>
      <c r="D5" s="90">
        <v>200</v>
      </c>
      <c r="E5" s="17">
        <v>3</v>
      </c>
      <c r="F5" s="17">
        <v>2.9</v>
      </c>
      <c r="G5" s="17">
        <v>13.4</v>
      </c>
      <c r="H5" s="17">
        <v>0.52</v>
      </c>
      <c r="I5" s="17">
        <v>89</v>
      </c>
    </row>
    <row r="6" spans="1:9" ht="19.5" customHeight="1" x14ac:dyDescent="0.25">
      <c r="A6" s="207"/>
      <c r="B6" s="94" t="s">
        <v>63</v>
      </c>
      <c r="C6" s="46" t="s">
        <v>124</v>
      </c>
      <c r="D6" s="87">
        <v>45</v>
      </c>
      <c r="E6" s="17">
        <v>5</v>
      </c>
      <c r="F6" s="17">
        <v>6.6</v>
      </c>
      <c r="G6" s="17">
        <v>14.1</v>
      </c>
      <c r="H6" s="17">
        <v>7.0000000000000007E-2</v>
      </c>
      <c r="I6" s="17">
        <v>137</v>
      </c>
    </row>
    <row r="7" spans="1:9" ht="15.75" x14ac:dyDescent="0.25">
      <c r="A7" s="208"/>
      <c r="B7" s="135"/>
      <c r="C7" s="10" t="s">
        <v>2</v>
      </c>
      <c r="D7" s="11">
        <f t="shared" ref="D7:I7" si="0">SUM(D4:D6)</f>
        <v>445</v>
      </c>
      <c r="E7" s="98">
        <f t="shared" si="0"/>
        <v>13.3</v>
      </c>
      <c r="F7" s="98">
        <f t="shared" si="0"/>
        <v>14.6</v>
      </c>
      <c r="G7" s="99">
        <f t="shared" si="0"/>
        <v>55</v>
      </c>
      <c r="H7" s="99">
        <f t="shared" si="0"/>
        <v>1.01</v>
      </c>
      <c r="I7" s="99">
        <f t="shared" si="0"/>
        <v>404</v>
      </c>
    </row>
    <row r="8" spans="1:9" ht="31.5" customHeight="1" x14ac:dyDescent="0.25">
      <c r="A8" s="206" t="s">
        <v>37</v>
      </c>
      <c r="B8" s="195"/>
      <c r="C8" s="73" t="s">
        <v>88</v>
      </c>
      <c r="D8" s="74">
        <v>100</v>
      </c>
      <c r="E8" s="75">
        <v>0.5</v>
      </c>
      <c r="F8" s="75">
        <v>0.1</v>
      </c>
      <c r="G8" s="75">
        <v>10.1</v>
      </c>
      <c r="H8" s="75">
        <v>2</v>
      </c>
      <c r="I8" s="75">
        <v>45</v>
      </c>
    </row>
    <row r="9" spans="1:9" ht="15.75" x14ac:dyDescent="0.25">
      <c r="A9" s="208"/>
      <c r="B9" s="196"/>
      <c r="C9" s="10" t="s">
        <v>2</v>
      </c>
      <c r="D9" s="11">
        <f>SUM(D8:D8)</f>
        <v>100</v>
      </c>
      <c r="E9" s="11">
        <f t="shared" ref="E9:I9" si="1">SUM(E8:E8)</f>
        <v>0.5</v>
      </c>
      <c r="F9" s="11">
        <f t="shared" si="1"/>
        <v>0.1</v>
      </c>
      <c r="G9" s="97">
        <f t="shared" si="1"/>
        <v>10.1</v>
      </c>
      <c r="H9" s="97">
        <f t="shared" si="1"/>
        <v>2</v>
      </c>
      <c r="I9" s="97">
        <f t="shared" si="1"/>
        <v>45</v>
      </c>
    </row>
    <row r="10" spans="1:9" ht="31.5" x14ac:dyDescent="0.25">
      <c r="A10" s="206" t="s">
        <v>16</v>
      </c>
      <c r="B10" s="125" t="s">
        <v>198</v>
      </c>
      <c r="C10" s="42" t="s">
        <v>199</v>
      </c>
      <c r="D10" s="151">
        <v>60</v>
      </c>
      <c r="E10" s="151">
        <v>1</v>
      </c>
      <c r="F10" s="152">
        <v>4</v>
      </c>
      <c r="G10" s="152">
        <v>5.9</v>
      </c>
      <c r="H10" s="152">
        <v>22.54</v>
      </c>
      <c r="I10" s="152">
        <v>63</v>
      </c>
    </row>
    <row r="11" spans="1:9" ht="20.25" customHeight="1" x14ac:dyDescent="0.25">
      <c r="A11" s="207"/>
      <c r="B11" s="33" t="s">
        <v>84</v>
      </c>
      <c r="C11" s="45" t="s">
        <v>125</v>
      </c>
      <c r="D11" s="87">
        <v>200</v>
      </c>
      <c r="E11" s="87">
        <v>1.8</v>
      </c>
      <c r="F11" s="87">
        <v>4.8</v>
      </c>
      <c r="G11" s="87">
        <v>12.5</v>
      </c>
      <c r="H11" s="87">
        <v>5.37</v>
      </c>
      <c r="I11" s="122">
        <v>99</v>
      </c>
    </row>
    <row r="12" spans="1:9" ht="16.5" customHeight="1" x14ac:dyDescent="0.25">
      <c r="A12" s="207"/>
      <c r="B12" s="138" t="s">
        <v>146</v>
      </c>
      <c r="C12" s="45" t="s">
        <v>193</v>
      </c>
      <c r="D12" s="115">
        <v>80</v>
      </c>
      <c r="E12" s="115">
        <v>11.4</v>
      </c>
      <c r="F12" s="115">
        <v>5.8</v>
      </c>
      <c r="G12" s="115">
        <v>4</v>
      </c>
      <c r="H12" s="115">
        <v>0.63</v>
      </c>
      <c r="I12" s="122">
        <v>114</v>
      </c>
    </row>
    <row r="13" spans="1:9" ht="17.25" customHeight="1" x14ac:dyDescent="0.25">
      <c r="A13" s="207"/>
      <c r="B13" s="33" t="s">
        <v>61</v>
      </c>
      <c r="C13" s="45" t="s">
        <v>118</v>
      </c>
      <c r="D13" s="115">
        <v>130</v>
      </c>
      <c r="E13" s="115">
        <v>2.8</v>
      </c>
      <c r="F13" s="115">
        <v>4.0999999999999996</v>
      </c>
      <c r="G13" s="17">
        <v>17.100000000000001</v>
      </c>
      <c r="H13" s="17">
        <v>8.1999999999999993</v>
      </c>
      <c r="I13" s="17">
        <v>118</v>
      </c>
    </row>
    <row r="14" spans="1:9" ht="15.75" x14ac:dyDescent="0.25">
      <c r="A14" s="207"/>
      <c r="B14" s="33" t="s">
        <v>215</v>
      </c>
      <c r="C14" s="5" t="s">
        <v>94</v>
      </c>
      <c r="D14" s="90">
        <v>200</v>
      </c>
      <c r="E14" s="17">
        <v>0.43</v>
      </c>
      <c r="F14" s="17">
        <v>0.02</v>
      </c>
      <c r="G14" s="17">
        <v>16.18</v>
      </c>
      <c r="H14" s="20">
        <v>50.16</v>
      </c>
      <c r="I14" s="17">
        <v>72</v>
      </c>
    </row>
    <row r="15" spans="1:9" ht="15.75" customHeight="1" x14ac:dyDescent="0.25">
      <c r="A15" s="207"/>
      <c r="B15" s="135" t="s">
        <v>89</v>
      </c>
      <c r="C15" s="5" t="s">
        <v>6</v>
      </c>
      <c r="D15" s="87">
        <v>35</v>
      </c>
      <c r="E15" s="87">
        <v>2.64</v>
      </c>
      <c r="F15" s="87">
        <v>0.48</v>
      </c>
      <c r="G15" s="17">
        <v>0.48</v>
      </c>
      <c r="H15" s="17">
        <v>0</v>
      </c>
      <c r="I15" s="17">
        <v>69.510000000000005</v>
      </c>
    </row>
    <row r="16" spans="1:9" ht="15.75" x14ac:dyDescent="0.25">
      <c r="A16" s="208"/>
      <c r="B16" s="135"/>
      <c r="C16" s="10" t="s">
        <v>2</v>
      </c>
      <c r="D16" s="11">
        <f>SUM(D10:D15)</f>
        <v>705</v>
      </c>
      <c r="E16" s="11">
        <f t="shared" ref="E16:I16" si="2">SUM(E10:E15)</f>
        <v>20.07</v>
      </c>
      <c r="F16" s="11">
        <f t="shared" si="2"/>
        <v>19.200000000000003</v>
      </c>
      <c r="G16" s="11">
        <f t="shared" si="2"/>
        <v>56.16</v>
      </c>
      <c r="H16" s="11">
        <f t="shared" si="2"/>
        <v>86.899999999999991</v>
      </c>
      <c r="I16" s="11">
        <f t="shared" si="2"/>
        <v>535.51</v>
      </c>
    </row>
    <row r="17" spans="1:9" ht="30" x14ac:dyDescent="0.25">
      <c r="A17" s="207" t="s">
        <v>129</v>
      </c>
      <c r="B17" s="33" t="s">
        <v>97</v>
      </c>
      <c r="C17" s="82" t="s">
        <v>152</v>
      </c>
      <c r="D17" s="104">
        <v>60</v>
      </c>
      <c r="E17" s="104">
        <v>1.8</v>
      </c>
      <c r="F17" s="17">
        <v>6.7</v>
      </c>
      <c r="G17" s="17">
        <v>6.1</v>
      </c>
      <c r="H17" s="17">
        <v>3.86</v>
      </c>
      <c r="I17" s="122">
        <v>92</v>
      </c>
    </row>
    <row r="18" spans="1:9" ht="15.75" x14ac:dyDescent="0.25">
      <c r="A18" s="207"/>
      <c r="B18" s="33" t="s">
        <v>70</v>
      </c>
      <c r="C18" s="45" t="s">
        <v>71</v>
      </c>
      <c r="D18" s="90">
        <v>200</v>
      </c>
      <c r="E18" s="90">
        <v>0.1</v>
      </c>
      <c r="F18" s="90">
        <v>0</v>
      </c>
      <c r="G18" s="17">
        <v>9.1999999999999993</v>
      </c>
      <c r="H18" s="17">
        <v>0.8</v>
      </c>
      <c r="I18" s="17">
        <v>36</v>
      </c>
    </row>
    <row r="19" spans="1:9" ht="15.75" x14ac:dyDescent="0.25">
      <c r="A19" s="207"/>
      <c r="B19" s="94" t="s">
        <v>90</v>
      </c>
      <c r="C19" s="46" t="s">
        <v>82</v>
      </c>
      <c r="D19" s="90">
        <v>25</v>
      </c>
      <c r="E19" s="17">
        <v>2.97</v>
      </c>
      <c r="F19" s="17">
        <v>0.27</v>
      </c>
      <c r="G19" s="17">
        <v>22.14</v>
      </c>
      <c r="H19" s="17">
        <v>0</v>
      </c>
      <c r="I19" s="17">
        <v>104.94</v>
      </c>
    </row>
    <row r="20" spans="1:9" ht="19.5" customHeight="1" x14ac:dyDescent="0.25">
      <c r="A20" s="207"/>
      <c r="B20" s="104"/>
      <c r="C20" s="73" t="s">
        <v>126</v>
      </c>
      <c r="D20" s="91">
        <v>15</v>
      </c>
      <c r="E20" s="12">
        <v>1.1599999999999999</v>
      </c>
      <c r="F20" s="12">
        <v>1.77</v>
      </c>
      <c r="G20" s="12">
        <v>11.23</v>
      </c>
      <c r="H20" s="12">
        <v>0</v>
      </c>
      <c r="I20" s="48">
        <v>62.56</v>
      </c>
    </row>
    <row r="21" spans="1:9" ht="15.75" x14ac:dyDescent="0.25">
      <c r="A21" s="208"/>
      <c r="B21" s="89"/>
      <c r="C21" s="10" t="s">
        <v>2</v>
      </c>
      <c r="D21" s="11">
        <f t="shared" ref="D21:I21" si="3">SUM(D17:D20)</f>
        <v>300</v>
      </c>
      <c r="E21" s="11">
        <f t="shared" si="3"/>
        <v>6.03</v>
      </c>
      <c r="F21" s="11">
        <f t="shared" si="3"/>
        <v>8.74</v>
      </c>
      <c r="G21" s="11">
        <f t="shared" si="3"/>
        <v>48.67</v>
      </c>
      <c r="H21" s="11">
        <f t="shared" si="3"/>
        <v>4.66</v>
      </c>
      <c r="I21" s="11">
        <f t="shared" si="3"/>
        <v>295.5</v>
      </c>
    </row>
    <row r="22" spans="1:9" ht="15.75" customHeight="1" x14ac:dyDescent="0.25">
      <c r="A22" s="203" t="s">
        <v>28</v>
      </c>
      <c r="B22" s="204"/>
      <c r="C22" s="205"/>
      <c r="D22" s="76">
        <f t="shared" ref="D22:I22" si="4">SUM(D7+D9+D16+D21)</f>
        <v>1550</v>
      </c>
      <c r="E22" s="76">
        <f t="shared" si="4"/>
        <v>39.900000000000006</v>
      </c>
      <c r="F22" s="76">
        <f t="shared" si="4"/>
        <v>42.640000000000008</v>
      </c>
      <c r="G22" s="76">
        <f t="shared" si="4"/>
        <v>169.93</v>
      </c>
      <c r="H22" s="76">
        <f t="shared" si="4"/>
        <v>94.57</v>
      </c>
      <c r="I22" s="76">
        <f t="shared" si="4"/>
        <v>1280.01</v>
      </c>
    </row>
    <row r="23" spans="1:9" ht="18.75" x14ac:dyDescent="0.25">
      <c r="A23" s="77"/>
      <c r="B23" s="77"/>
      <c r="C23" s="78"/>
      <c r="D23" s="79"/>
      <c r="E23" s="79"/>
      <c r="F23" s="80"/>
      <c r="G23" s="80"/>
      <c r="H23" s="80"/>
      <c r="I23" s="80"/>
    </row>
    <row r="24" spans="1:9" ht="18.75" x14ac:dyDescent="0.25">
      <c r="A24" s="77"/>
      <c r="B24" s="77"/>
      <c r="C24" s="78"/>
      <c r="D24" s="79"/>
      <c r="E24" s="79"/>
      <c r="F24" s="80"/>
      <c r="G24" s="80"/>
      <c r="H24" s="80"/>
      <c r="I24" s="80"/>
    </row>
    <row r="25" spans="1:9" ht="18.75" x14ac:dyDescent="0.25">
      <c r="A25" s="77"/>
      <c r="B25" s="77"/>
      <c r="C25" s="78"/>
      <c r="D25" s="77"/>
      <c r="E25" s="77"/>
      <c r="F25" s="78"/>
      <c r="G25" s="78"/>
      <c r="H25" s="78"/>
      <c r="I25" s="78"/>
    </row>
    <row r="26" spans="1:9" ht="18.75" x14ac:dyDescent="0.25">
      <c r="A26" s="77"/>
      <c r="B26" s="77"/>
      <c r="C26" s="78"/>
      <c r="D26" s="77"/>
      <c r="E26" s="77"/>
      <c r="F26" s="78"/>
      <c r="G26" s="78"/>
      <c r="H26" s="78"/>
      <c r="I26" s="78"/>
    </row>
    <row r="27" spans="1:9" ht="18.75" x14ac:dyDescent="0.25">
      <c r="A27" s="77"/>
      <c r="B27" s="77"/>
      <c r="C27" s="78"/>
      <c r="D27" s="77"/>
      <c r="E27" s="77"/>
      <c r="F27" s="78"/>
      <c r="G27" s="78"/>
      <c r="H27" s="78"/>
      <c r="I27" s="78"/>
    </row>
    <row r="28" spans="1:9" ht="18.75" x14ac:dyDescent="0.25">
      <c r="A28" s="77"/>
      <c r="B28" s="77"/>
      <c r="C28" s="78"/>
      <c r="D28" s="77"/>
      <c r="E28" s="77"/>
      <c r="F28" s="78"/>
      <c r="G28" s="78"/>
      <c r="H28" s="78"/>
      <c r="I28" s="78"/>
    </row>
    <row r="29" spans="1:9" ht="18.75" x14ac:dyDescent="0.25">
      <c r="A29" s="78"/>
      <c r="B29" s="78"/>
      <c r="C29" s="78"/>
      <c r="D29" s="78"/>
      <c r="E29" s="78"/>
      <c r="F29" s="78"/>
      <c r="G29" s="78"/>
      <c r="H29" s="78"/>
      <c r="I29" s="78"/>
    </row>
    <row r="30" spans="1:9" ht="18.75" x14ac:dyDescent="0.25">
      <c r="A30" s="78"/>
      <c r="B30" s="78"/>
      <c r="C30" s="78"/>
      <c r="D30" s="78"/>
      <c r="E30" s="78"/>
      <c r="F30" s="78"/>
      <c r="G30" s="78"/>
      <c r="H30" s="78"/>
      <c r="I30" s="78"/>
    </row>
    <row r="31" spans="1:9" ht="18.75" x14ac:dyDescent="0.25">
      <c r="A31" s="78"/>
      <c r="B31" s="78"/>
      <c r="C31" s="78"/>
      <c r="D31" s="78"/>
      <c r="E31" s="78"/>
      <c r="F31" s="78"/>
      <c r="G31" s="78"/>
      <c r="H31" s="78"/>
      <c r="I31" s="78"/>
    </row>
    <row r="32" spans="1:9" ht="18.75" x14ac:dyDescent="0.25">
      <c r="A32" s="78"/>
      <c r="B32" s="78"/>
      <c r="C32" s="78"/>
      <c r="D32" s="78"/>
      <c r="E32" s="78"/>
      <c r="F32" s="78"/>
      <c r="G32" s="78"/>
      <c r="H32" s="78"/>
      <c r="I32" s="78"/>
    </row>
    <row r="33" spans="1:9" ht="18.75" x14ac:dyDescent="0.25">
      <c r="A33" s="78"/>
      <c r="B33" s="78"/>
      <c r="C33" s="78"/>
      <c r="D33" s="78"/>
      <c r="E33" s="78"/>
      <c r="F33" s="78"/>
      <c r="G33" s="78"/>
      <c r="H33" s="78"/>
      <c r="I33" s="78"/>
    </row>
    <row r="34" spans="1:9" ht="18.75" x14ac:dyDescent="0.25">
      <c r="A34" s="78"/>
      <c r="B34" s="78"/>
      <c r="C34" s="78"/>
      <c r="D34" s="78"/>
      <c r="E34" s="78"/>
      <c r="F34" s="78"/>
      <c r="G34" s="78"/>
      <c r="H34" s="78"/>
      <c r="I34" s="78"/>
    </row>
    <row r="35" spans="1:9" ht="18.75" x14ac:dyDescent="0.25">
      <c r="A35" s="78"/>
      <c r="B35" s="78"/>
      <c r="C35" s="78"/>
      <c r="D35" s="78"/>
      <c r="E35" s="78"/>
      <c r="F35" s="78"/>
      <c r="G35" s="78"/>
      <c r="H35" s="78"/>
      <c r="I35" s="78"/>
    </row>
    <row r="36" spans="1:9" ht="18.75" x14ac:dyDescent="0.25">
      <c r="A36" s="78"/>
      <c r="B36" s="78"/>
      <c r="C36" s="78"/>
      <c r="D36" s="78"/>
      <c r="E36" s="78"/>
      <c r="F36" s="78"/>
      <c r="G36" s="78"/>
      <c r="H36" s="78"/>
      <c r="I36" s="78"/>
    </row>
    <row r="37" spans="1:9" ht="18.75" x14ac:dyDescent="0.25">
      <c r="A37" s="78"/>
      <c r="B37" s="78"/>
      <c r="C37" s="78"/>
      <c r="D37" s="78"/>
      <c r="E37" s="78"/>
      <c r="F37" s="78"/>
      <c r="G37" s="78"/>
      <c r="H37" s="78"/>
      <c r="I37" s="78"/>
    </row>
    <row r="38" spans="1:9" ht="18.75" x14ac:dyDescent="0.25">
      <c r="A38" s="78"/>
      <c r="B38" s="78"/>
      <c r="C38" s="78"/>
      <c r="D38" s="78"/>
      <c r="E38" s="78"/>
      <c r="F38" s="78"/>
      <c r="G38" s="78"/>
      <c r="H38" s="78"/>
      <c r="I38" s="78"/>
    </row>
    <row r="39" spans="1:9" ht="18.75" x14ac:dyDescent="0.25">
      <c r="A39" s="78"/>
      <c r="B39" s="78"/>
      <c r="C39" s="78"/>
      <c r="D39" s="78"/>
      <c r="E39" s="78"/>
      <c r="F39" s="78"/>
      <c r="G39" s="78"/>
      <c r="H39" s="78"/>
      <c r="I39" s="78"/>
    </row>
    <row r="40" spans="1:9" ht="18.75" x14ac:dyDescent="0.25">
      <c r="A40" s="78"/>
      <c r="B40" s="78"/>
      <c r="C40" s="78"/>
      <c r="D40" s="78"/>
      <c r="E40" s="78"/>
      <c r="F40" s="78"/>
      <c r="G40" s="78"/>
      <c r="H40" s="78"/>
      <c r="I40" s="78"/>
    </row>
    <row r="41" spans="1:9" ht="18.75" x14ac:dyDescent="0.25">
      <c r="A41" s="78"/>
      <c r="B41" s="78"/>
      <c r="C41" s="78"/>
      <c r="D41" s="78"/>
      <c r="E41" s="78"/>
      <c r="F41" s="78"/>
      <c r="G41" s="78"/>
      <c r="H41" s="78"/>
      <c r="I41" s="78"/>
    </row>
  </sheetData>
  <mergeCells count="14">
    <mergeCell ref="I1:I2"/>
    <mergeCell ref="E1:G1"/>
    <mergeCell ref="A1:A2"/>
    <mergeCell ref="C1:C2"/>
    <mergeCell ref="D1:D2"/>
    <mergeCell ref="H1:H2"/>
    <mergeCell ref="B1:B2"/>
    <mergeCell ref="A3:I3"/>
    <mergeCell ref="A22:C22"/>
    <mergeCell ref="A4:A7"/>
    <mergeCell ref="A8:A9"/>
    <mergeCell ref="A17:A21"/>
    <mergeCell ref="B8:B9"/>
    <mergeCell ref="A10:A16"/>
  </mergeCells>
  <pageMargins left="0.7" right="0.7" top="0.75" bottom="0.75" header="0.3" footer="0.3"/>
  <pageSetup paperSize="9" orientation="landscape" r:id="rId1"/>
  <headerFooter>
    <oddHeader>&amp;C&amp;"Times New Roman,обычный"&amp;14МБДОУ - детский сад комбинированного вида № 55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Свод</vt:lpstr>
      <vt:lpstr>1 Д  (2)</vt:lpstr>
      <vt:lpstr>10 Д  </vt:lpstr>
      <vt:lpstr>9 Д   </vt:lpstr>
      <vt:lpstr>8 Д  </vt:lpstr>
      <vt:lpstr>7 Д    </vt:lpstr>
      <vt:lpstr>6 ДЕНЬ  </vt:lpstr>
      <vt:lpstr>5 Д </vt:lpstr>
      <vt:lpstr>4 Д  </vt:lpstr>
      <vt:lpstr>3 Д  </vt:lpstr>
      <vt:lpstr>2 Д   </vt:lpstr>
      <vt:lpstr>1 Д 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2025-10-13T08:11:38Z</dcterms:modified>
</cp:coreProperties>
</file>